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Services\Cosec\AGM\Corporate website\"/>
    </mc:Choice>
  </mc:AlternateContent>
  <xr:revisionPtr revIDLastSave="0" documentId="13_ncr:1_{72307423-94F8-4F73-B6F4-5B4EBACCB8F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46" i="1" l="1"/>
  <c r="C45" i="1"/>
  <c r="C44" i="1"/>
  <c r="C43" i="1"/>
  <c r="C26" i="1"/>
  <c r="C25" i="1" l="1"/>
  <c r="D26" i="1"/>
  <c r="D25" i="1" l="1"/>
  <c r="D43" i="1"/>
</calcChain>
</file>

<file path=xl/sharedStrings.xml><?xml version="1.0" encoding="utf-8"?>
<sst xmlns="http://schemas.openxmlformats.org/spreadsheetml/2006/main" count="29" uniqueCount="28">
  <si>
    <t>Resolution</t>
  </si>
  <si>
    <t>Authority to allot shares</t>
  </si>
  <si>
    <t>Authority to purchase own shares</t>
  </si>
  <si>
    <t>* A vote withheld is not a vote in law and is not counted in the votes for and against a resolution</t>
  </si>
  <si>
    <t>GM notice period</t>
  </si>
  <si>
    <t>Mr Roberts</t>
  </si>
  <si>
    <t>Mr Marsh</t>
  </si>
  <si>
    <t>Ms Smalley</t>
  </si>
  <si>
    <t>Pre-emption rights</t>
  </si>
  <si>
    <t>Pre-emption rights additional powers</t>
  </si>
  <si>
    <t>Mr Robbie</t>
  </si>
  <si>
    <t>Mr Soames</t>
  </si>
  <si>
    <t>Re-appoint the auditor</t>
  </si>
  <si>
    <t>Directors’ Remuneration Report</t>
  </si>
  <si>
    <t>Ms Baxter</t>
  </si>
  <si>
    <t>Ms Kessel</t>
  </si>
  <si>
    <t>Auditor’s remuneration</t>
  </si>
  <si>
    <t>Votes for (including discretionary)</t>
  </si>
  <si>
    <t>%</t>
  </si>
  <si>
    <t>Votes against</t>
  </si>
  <si>
    <t xml:space="preserve">Total votes </t>
  </si>
  <si>
    <t>% of</t>
  </si>
  <si>
    <t>Total Voting Rights</t>
  </si>
  <si>
    <t>Votes withheld</t>
  </si>
  <si>
    <t>Final dividend</t>
  </si>
  <si>
    <t>Issued share capital at the date of the meeting: 1,373,613,861 ordinary shares of 10p each</t>
  </si>
  <si>
    <t>Annual Report and financial statements</t>
  </si>
  <si>
    <t>Mr Drabble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</si>
</sst>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6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2" borderId="4" xfId="0" applyFill="1" applyBorder="1" applyAlignment="1">
      <alignment horizontal="centerContinuous"/>
    </xf>
    <xf numFmtId="0" fontId="0" fillId="2" borderId="2" xfId="0" applyFill="1" applyBorder="1"/>
    <xf numFmtId="0" fontId="2" fillId="0" borderId="0" xfId="0" applyNumberFormat="1" applyFont="1" applyProtection="1">
      <protection hidden="1"/>
    </xf>
    <xf numFmtId="0" fontId="3" fillId="0" borderId="0" xfId="0" applyFont="1"/>
    <xf numFmtId="0" fontId="0" fillId="0" borderId="0" xfId="0" applyBorder="1"/>
    <xf numFmtId="10" fontId="0" fillId="0" borderId="0" xfId="0" applyNumberFormat="1" applyBorder="1"/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Border="1"/>
    <xf numFmtId="3" fontId="2" fillId="0" borderId="0" xfId="0" applyNumberFormat="1" applyFont="1" applyFill="1" applyProtection="1">
      <protection hidden="1"/>
    </xf>
    <xf numFmtId="10" fontId="0" fillId="0" borderId="0" xfId="0" applyNumberFormat="1"/>
    <xf numFmtId="0" fontId="3" fillId="0" borderId="1" xfId="0" applyNumberFormat="1" applyFont="1" applyBorder="1" applyAlignment="1">
      <alignment horizontal="center" vertical="top"/>
    </xf>
    <xf numFmtId="0" fontId="0" fillId="2" borderId="3" xfId="0" applyFill="1" applyBorder="1"/>
    <xf numFmtId="164" fontId="3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Continuous"/>
    </xf>
    <xf numFmtId="10" fontId="0" fillId="0" borderId="0" xfId="0" applyNumberFormat="1" applyFill="1" applyBorder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showGridLines="0" tabSelected="1" view="pageLayout" zoomScale="90" zoomScaleNormal="145" zoomScalePageLayoutView="90" workbookViewId="0">
      <selection activeCell="H26" sqref="H26"/>
    </sheetView>
  </sheetViews>
  <sheetFormatPr defaultRowHeight="12.75" x14ac:dyDescent="0.2"/>
  <cols>
    <col min="1" max="1" width="12.7109375" customWidth="1"/>
    <col min="2" max="2" width="34.5703125" customWidth="1"/>
    <col min="3" max="3" width="32.5703125" bestFit="1" customWidth="1"/>
    <col min="4" max="4" width="11.140625" bestFit="1" customWidth="1"/>
    <col min="5" max="5" width="13.5703125" bestFit="1" customWidth="1"/>
    <col min="6" max="6" width="13.85546875" customWidth="1"/>
    <col min="7" max="7" width="14.140625" bestFit="1" customWidth="1"/>
    <col min="8" max="8" width="18.140625" bestFit="1" customWidth="1"/>
    <col min="9" max="9" width="14.5703125" bestFit="1" customWidth="1"/>
    <col min="10" max="10" width="7.85546875" customWidth="1"/>
    <col min="11" max="11" width="12.7109375" bestFit="1" customWidth="1"/>
    <col min="12" max="12" width="7.42578125" customWidth="1"/>
    <col min="13" max="13" width="9" customWidth="1"/>
    <col min="14" max="14" width="12.5703125" customWidth="1"/>
    <col min="16" max="16" width="8.28515625" style="11" bestFit="1" customWidth="1"/>
    <col min="17" max="17" width="4.5703125" customWidth="1"/>
  </cols>
  <sheetData>
    <row r="1" spans="1:17" ht="13.5" thickBot="1" x14ac:dyDescent="0.25"/>
    <row r="2" spans="1:17" x14ac:dyDescent="0.2">
      <c r="A2" s="1" t="s">
        <v>0</v>
      </c>
      <c r="B2" s="1"/>
      <c r="C2" s="33" t="s">
        <v>17</v>
      </c>
      <c r="D2" s="33" t="s">
        <v>18</v>
      </c>
      <c r="E2" s="33" t="s">
        <v>19</v>
      </c>
      <c r="F2" s="33" t="s">
        <v>18</v>
      </c>
      <c r="G2" s="33" t="s">
        <v>20</v>
      </c>
      <c r="H2" s="26" t="s">
        <v>21</v>
      </c>
      <c r="I2" s="35" t="s">
        <v>23</v>
      </c>
      <c r="J2" s="28"/>
      <c r="K2" s="28"/>
      <c r="L2" s="28"/>
      <c r="M2" s="29"/>
      <c r="N2" s="30"/>
      <c r="O2" s="30"/>
      <c r="P2" s="31"/>
      <c r="Q2" s="18"/>
    </row>
    <row r="3" spans="1:17" ht="13.5" thickBot="1" x14ac:dyDescent="0.25">
      <c r="A3" s="2"/>
      <c r="B3" s="13"/>
      <c r="C3" s="34"/>
      <c r="D3" s="34"/>
      <c r="E3" s="34"/>
      <c r="F3" s="34"/>
      <c r="G3" s="34"/>
      <c r="H3" s="27" t="s">
        <v>22</v>
      </c>
      <c r="I3" s="36"/>
      <c r="J3" s="16"/>
      <c r="K3" s="16"/>
      <c r="L3" s="16"/>
      <c r="M3" s="16"/>
      <c r="N3" s="18"/>
      <c r="O3" s="18"/>
      <c r="P3" s="19"/>
      <c r="Q3" s="20"/>
    </row>
    <row r="4" spans="1:17" ht="13.5" thickBot="1" x14ac:dyDescent="0.25">
      <c r="A4" s="12">
        <v>1</v>
      </c>
      <c r="B4" s="14" t="s">
        <v>26</v>
      </c>
      <c r="C4" s="37">
        <v>1045452012</v>
      </c>
      <c r="D4" s="41">
        <v>99.93</v>
      </c>
      <c r="E4" s="43">
        <v>751856</v>
      </c>
      <c r="F4" s="41">
        <v>7.0000000000000007E-2</v>
      </c>
      <c r="G4" s="43">
        <v>1046203868</v>
      </c>
      <c r="H4" s="39">
        <v>76.16</v>
      </c>
      <c r="I4" s="43">
        <v>968757</v>
      </c>
      <c r="J4" s="22"/>
      <c r="K4" s="21"/>
      <c r="L4" s="22"/>
      <c r="M4" s="23"/>
      <c r="N4" s="24"/>
      <c r="O4" s="24"/>
      <c r="P4" s="25"/>
      <c r="Q4" s="17"/>
    </row>
    <row r="5" spans="1:17" ht="13.5" thickBot="1" x14ac:dyDescent="0.25">
      <c r="A5" s="12">
        <v>2</v>
      </c>
      <c r="B5" s="14" t="s">
        <v>24</v>
      </c>
      <c r="C5" s="38">
        <v>1044963981</v>
      </c>
      <c r="D5" s="42">
        <v>99.79</v>
      </c>
      <c r="E5" s="44">
        <v>2187107</v>
      </c>
      <c r="F5" s="42">
        <v>0.21</v>
      </c>
      <c r="G5" s="44">
        <v>1047151088</v>
      </c>
      <c r="H5" s="40">
        <v>76.23</v>
      </c>
      <c r="I5" s="44">
        <v>21537</v>
      </c>
      <c r="J5" s="22"/>
      <c r="K5" s="21"/>
      <c r="L5" s="22"/>
      <c r="M5" s="23"/>
      <c r="N5" s="24"/>
      <c r="O5" s="24"/>
      <c r="P5" s="25"/>
      <c r="Q5" s="17"/>
    </row>
    <row r="6" spans="1:17" ht="13.5" thickBot="1" x14ac:dyDescent="0.25">
      <c r="A6" s="12">
        <v>3</v>
      </c>
      <c r="B6" s="15" t="s">
        <v>13</v>
      </c>
      <c r="C6" s="38">
        <v>911292156</v>
      </c>
      <c r="D6" s="42">
        <v>87.33</v>
      </c>
      <c r="E6" s="44">
        <v>132264013</v>
      </c>
      <c r="F6" s="42">
        <v>12.67</v>
      </c>
      <c r="G6" s="44">
        <v>1043556169</v>
      </c>
      <c r="H6" s="40">
        <v>75.97</v>
      </c>
      <c r="I6" s="44">
        <v>3616456</v>
      </c>
      <c r="J6" s="22"/>
      <c r="K6" s="21"/>
      <c r="L6" s="22"/>
      <c r="M6" s="23"/>
      <c r="N6" s="24"/>
      <c r="O6" s="24"/>
      <c r="P6" s="25"/>
      <c r="Q6" s="17"/>
    </row>
    <row r="7" spans="1:17" ht="13.5" thickBot="1" x14ac:dyDescent="0.25">
      <c r="A7" s="12">
        <v>4</v>
      </c>
      <c r="B7" s="14" t="s">
        <v>27</v>
      </c>
      <c r="C7" s="38">
        <v>954056655</v>
      </c>
      <c r="D7" s="42">
        <v>91.12</v>
      </c>
      <c r="E7" s="44">
        <v>93017102</v>
      </c>
      <c r="F7" s="42">
        <v>8.8800000000000008</v>
      </c>
      <c r="G7" s="44">
        <v>1047073757</v>
      </c>
      <c r="H7" s="40">
        <v>76.23</v>
      </c>
      <c r="I7" s="44">
        <v>98868</v>
      </c>
      <c r="J7" s="22"/>
      <c r="K7" s="21"/>
      <c r="L7" s="22"/>
      <c r="M7" s="23"/>
      <c r="N7" s="24"/>
      <c r="O7" s="24"/>
      <c r="P7" s="25"/>
      <c r="Q7" s="17"/>
    </row>
    <row r="8" spans="1:17" ht="13.5" thickBot="1" x14ac:dyDescent="0.25">
      <c r="A8" s="12">
        <v>5</v>
      </c>
      <c r="B8" s="15" t="s">
        <v>5</v>
      </c>
      <c r="C8" s="38">
        <v>1001787777</v>
      </c>
      <c r="D8" s="42">
        <v>95.67</v>
      </c>
      <c r="E8" s="44">
        <v>45291651</v>
      </c>
      <c r="F8" s="42">
        <v>4.33</v>
      </c>
      <c r="G8" s="44">
        <v>1047079428</v>
      </c>
      <c r="H8" s="40">
        <v>76.23</v>
      </c>
      <c r="I8" s="44">
        <v>93197</v>
      </c>
      <c r="J8" s="22"/>
      <c r="K8" s="21"/>
      <c r="L8" s="22"/>
      <c r="M8" s="23"/>
      <c r="N8" s="24"/>
      <c r="O8" s="24"/>
      <c r="P8" s="25"/>
      <c r="Q8" s="17"/>
    </row>
    <row r="9" spans="1:17" ht="13.5" thickBot="1" x14ac:dyDescent="0.25">
      <c r="A9" s="12">
        <v>6</v>
      </c>
      <c r="B9" s="15" t="s">
        <v>6</v>
      </c>
      <c r="C9" s="38">
        <v>1033141594</v>
      </c>
      <c r="D9" s="42">
        <v>98.67</v>
      </c>
      <c r="E9" s="44">
        <v>13933522</v>
      </c>
      <c r="F9" s="42">
        <v>1.33</v>
      </c>
      <c r="G9" s="44">
        <v>1047075116</v>
      </c>
      <c r="H9" s="40">
        <v>76.23</v>
      </c>
      <c r="I9" s="44">
        <v>97509</v>
      </c>
      <c r="J9" s="22"/>
      <c r="K9" s="21"/>
      <c r="L9" s="22"/>
      <c r="M9" s="23"/>
      <c r="N9" s="24"/>
      <c r="O9" s="24"/>
      <c r="P9" s="25"/>
      <c r="Q9" s="17"/>
    </row>
    <row r="10" spans="1:17" ht="13.5" thickBot="1" x14ac:dyDescent="0.25">
      <c r="A10" s="12">
        <v>7</v>
      </c>
      <c r="B10" s="15" t="s">
        <v>14</v>
      </c>
      <c r="C10" s="38">
        <v>982300675</v>
      </c>
      <c r="D10" s="42">
        <v>93.81</v>
      </c>
      <c r="E10" s="44">
        <v>64769480</v>
      </c>
      <c r="F10" s="42">
        <v>6.19</v>
      </c>
      <c r="G10" s="44">
        <v>1047070155</v>
      </c>
      <c r="H10" s="40">
        <v>76.23</v>
      </c>
      <c r="I10" s="44">
        <v>102470</v>
      </c>
      <c r="J10" s="22"/>
      <c r="K10" s="21"/>
      <c r="L10" s="22"/>
      <c r="M10" s="23"/>
      <c r="N10" s="24"/>
      <c r="O10" s="24"/>
      <c r="P10" s="25"/>
      <c r="Q10" s="17"/>
    </row>
    <row r="11" spans="1:17" ht="13.5" thickBot="1" x14ac:dyDescent="0.25">
      <c r="A11" s="12">
        <v>8</v>
      </c>
      <c r="B11" s="15" t="s">
        <v>15</v>
      </c>
      <c r="C11" s="38">
        <v>1025627216</v>
      </c>
      <c r="D11" s="42">
        <v>97.95</v>
      </c>
      <c r="E11" s="44">
        <v>21433209</v>
      </c>
      <c r="F11" s="42">
        <v>2.0499999999999998</v>
      </c>
      <c r="G11" s="44">
        <v>1047060425</v>
      </c>
      <c r="H11" s="40">
        <v>76.23</v>
      </c>
      <c r="I11" s="44">
        <v>112200</v>
      </c>
      <c r="J11" s="22"/>
      <c r="K11" s="21"/>
      <c r="L11" s="22"/>
      <c r="M11" s="23"/>
      <c r="N11" s="24"/>
      <c r="O11" s="24"/>
      <c r="P11" s="25"/>
      <c r="Q11" s="17"/>
    </row>
    <row r="12" spans="1:17" ht="13.5" thickBot="1" x14ac:dyDescent="0.25">
      <c r="A12" s="12">
        <v>9</v>
      </c>
      <c r="B12" s="15" t="s">
        <v>10</v>
      </c>
      <c r="C12" s="38">
        <v>1024894963</v>
      </c>
      <c r="D12" s="42">
        <v>97.88</v>
      </c>
      <c r="E12" s="44">
        <v>22177617</v>
      </c>
      <c r="F12" s="42">
        <v>2.12</v>
      </c>
      <c r="G12" s="44">
        <v>1047072580</v>
      </c>
      <c r="H12" s="40">
        <v>76.23</v>
      </c>
      <c r="I12" s="44">
        <v>100045</v>
      </c>
      <c r="J12" s="22"/>
      <c r="K12" s="21"/>
      <c r="L12" s="22"/>
      <c r="M12" s="23"/>
      <c r="N12" s="24"/>
      <c r="O12" s="24"/>
      <c r="P12" s="25"/>
      <c r="Q12" s="17"/>
    </row>
    <row r="13" spans="1:17" ht="13.5" thickBot="1" x14ac:dyDescent="0.25">
      <c r="A13" s="12">
        <v>10</v>
      </c>
      <c r="B13" s="15" t="s">
        <v>7</v>
      </c>
      <c r="C13" s="38">
        <v>1025619109</v>
      </c>
      <c r="D13" s="42">
        <v>97.95</v>
      </c>
      <c r="E13" s="44">
        <v>21446716</v>
      </c>
      <c r="F13" s="42">
        <v>2.0499999999999998</v>
      </c>
      <c r="G13" s="44">
        <v>1047065825</v>
      </c>
      <c r="H13" s="40">
        <v>76.23</v>
      </c>
      <c r="I13" s="44">
        <v>106800</v>
      </c>
      <c r="J13" s="22"/>
      <c r="K13" s="21"/>
      <c r="L13" s="22"/>
      <c r="M13" s="23"/>
      <c r="N13" s="24"/>
      <c r="O13" s="24"/>
      <c r="P13" s="25"/>
      <c r="Q13" s="17"/>
    </row>
    <row r="14" spans="1:17" ht="13.5" thickBot="1" x14ac:dyDescent="0.25">
      <c r="A14" s="12">
        <v>11</v>
      </c>
      <c r="B14" s="15" t="s">
        <v>11</v>
      </c>
      <c r="C14" s="38">
        <v>1024888696</v>
      </c>
      <c r="D14" s="42">
        <v>97.88</v>
      </c>
      <c r="E14" s="44">
        <v>22179774</v>
      </c>
      <c r="F14" s="42">
        <v>2.12</v>
      </c>
      <c r="G14" s="44">
        <v>1047068470</v>
      </c>
      <c r="H14" s="40">
        <v>76.23</v>
      </c>
      <c r="I14" s="44">
        <v>104155</v>
      </c>
      <c r="J14" s="22"/>
      <c r="K14" s="21"/>
      <c r="L14" s="22"/>
      <c r="M14" s="23"/>
      <c r="N14" s="24"/>
      <c r="O14" s="24"/>
      <c r="P14" s="25"/>
      <c r="Q14" s="17"/>
    </row>
    <row r="15" spans="1:17" ht="13.5" thickBot="1" x14ac:dyDescent="0.25">
      <c r="A15" s="12">
        <v>12</v>
      </c>
      <c r="B15" s="15" t="s">
        <v>12</v>
      </c>
      <c r="C15" s="38">
        <v>989107041</v>
      </c>
      <c r="D15" s="42">
        <v>94.72</v>
      </c>
      <c r="E15" s="44">
        <v>55180581</v>
      </c>
      <c r="F15" s="42">
        <v>5.28</v>
      </c>
      <c r="G15" s="44">
        <v>1044287622</v>
      </c>
      <c r="H15" s="40">
        <v>76.02</v>
      </c>
      <c r="I15" s="44">
        <v>2885003</v>
      </c>
      <c r="J15" s="22"/>
      <c r="K15" s="21"/>
      <c r="L15" s="22"/>
      <c r="M15" s="23"/>
      <c r="N15" s="24"/>
      <c r="O15" s="24"/>
      <c r="P15" s="25"/>
      <c r="Q15" s="17"/>
    </row>
    <row r="16" spans="1:17" ht="13.5" thickBot="1" x14ac:dyDescent="0.25">
      <c r="A16" s="12">
        <v>13</v>
      </c>
      <c r="B16" s="15" t="s">
        <v>16</v>
      </c>
      <c r="C16" s="38">
        <v>1001304785</v>
      </c>
      <c r="D16" s="42">
        <v>95.88</v>
      </c>
      <c r="E16" s="44">
        <v>43008477</v>
      </c>
      <c r="F16" s="42">
        <v>4.12</v>
      </c>
      <c r="G16" s="44">
        <v>1044313262</v>
      </c>
      <c r="H16" s="40">
        <v>76.03</v>
      </c>
      <c r="I16" s="44">
        <v>2859363</v>
      </c>
      <c r="J16" s="22"/>
      <c r="K16" s="21"/>
      <c r="L16" s="22"/>
      <c r="M16" s="23"/>
      <c r="N16" s="24"/>
      <c r="O16" s="24"/>
      <c r="P16" s="25"/>
      <c r="Q16" s="17"/>
    </row>
    <row r="17" spans="1:17" ht="13.5" thickBot="1" x14ac:dyDescent="0.25">
      <c r="A17" s="12">
        <v>14</v>
      </c>
      <c r="B17" s="15" t="s">
        <v>1</v>
      </c>
      <c r="C17" s="38">
        <v>963302167</v>
      </c>
      <c r="D17" s="42">
        <v>92</v>
      </c>
      <c r="E17" s="44">
        <v>83795701</v>
      </c>
      <c r="F17" s="42">
        <v>8</v>
      </c>
      <c r="G17" s="44">
        <v>1047097868</v>
      </c>
      <c r="H17" s="40">
        <v>76.23</v>
      </c>
      <c r="I17" s="44">
        <v>74757</v>
      </c>
      <c r="J17" s="22"/>
      <c r="K17" s="21"/>
      <c r="L17" s="22"/>
      <c r="M17" s="23"/>
      <c r="N17" s="24"/>
      <c r="O17" s="24"/>
      <c r="P17" s="25"/>
      <c r="Q17" s="17"/>
    </row>
    <row r="18" spans="1:17" ht="13.5" thickBot="1" x14ac:dyDescent="0.25">
      <c r="A18" s="12">
        <v>15</v>
      </c>
      <c r="B18" s="15" t="s">
        <v>8</v>
      </c>
      <c r="C18" s="38">
        <v>980450824</v>
      </c>
      <c r="D18" s="42">
        <v>94.27</v>
      </c>
      <c r="E18" s="44">
        <v>59630110</v>
      </c>
      <c r="F18" s="42">
        <v>5.73</v>
      </c>
      <c r="G18" s="44">
        <v>1040080934</v>
      </c>
      <c r="H18" s="40">
        <v>75.72</v>
      </c>
      <c r="I18" s="44">
        <v>7091691</v>
      </c>
      <c r="J18" s="22"/>
      <c r="K18" s="21"/>
      <c r="L18" s="22"/>
      <c r="M18" s="23"/>
      <c r="N18" s="24"/>
      <c r="O18" s="24"/>
      <c r="P18" s="25"/>
      <c r="Q18" s="17"/>
    </row>
    <row r="19" spans="1:17" ht="13.5" thickBot="1" x14ac:dyDescent="0.25">
      <c r="A19" s="12">
        <v>16</v>
      </c>
      <c r="B19" s="15" t="s">
        <v>9</v>
      </c>
      <c r="C19" s="38">
        <v>944549654</v>
      </c>
      <c r="D19" s="42">
        <v>90.81</v>
      </c>
      <c r="E19" s="44">
        <v>95548772</v>
      </c>
      <c r="F19" s="42">
        <v>9.19</v>
      </c>
      <c r="G19" s="44">
        <v>1040098426</v>
      </c>
      <c r="H19" s="40">
        <v>75.72</v>
      </c>
      <c r="I19" s="44">
        <v>7074199</v>
      </c>
      <c r="J19" s="22"/>
      <c r="K19" s="21"/>
      <c r="L19" s="22"/>
      <c r="M19" s="23"/>
      <c r="N19" s="24"/>
      <c r="O19" s="24"/>
      <c r="P19" s="25"/>
      <c r="Q19" s="17"/>
    </row>
    <row r="20" spans="1:17" ht="13.5" thickBot="1" x14ac:dyDescent="0.25">
      <c r="A20" s="12">
        <v>17</v>
      </c>
      <c r="B20" s="15" t="s">
        <v>2</v>
      </c>
      <c r="C20" s="38">
        <v>1035053729</v>
      </c>
      <c r="D20" s="42">
        <v>99.04</v>
      </c>
      <c r="E20" s="44">
        <v>10063604</v>
      </c>
      <c r="F20" s="42">
        <v>0.96</v>
      </c>
      <c r="G20" s="44">
        <v>1045117333</v>
      </c>
      <c r="H20" s="40">
        <v>76.09</v>
      </c>
      <c r="I20" s="44">
        <v>2055292</v>
      </c>
      <c r="J20" s="22"/>
      <c r="K20" s="21"/>
      <c r="L20" s="22"/>
      <c r="M20" s="23"/>
      <c r="N20" s="24"/>
      <c r="O20" s="24"/>
      <c r="P20" s="25"/>
      <c r="Q20" s="17"/>
    </row>
    <row r="21" spans="1:17" ht="13.5" thickBot="1" x14ac:dyDescent="0.25">
      <c r="A21" s="12">
        <v>18</v>
      </c>
      <c r="B21" s="15" t="s">
        <v>4</v>
      </c>
      <c r="C21" s="38">
        <v>1014432145</v>
      </c>
      <c r="D21" s="42">
        <v>96.88</v>
      </c>
      <c r="E21" s="44">
        <v>32697148</v>
      </c>
      <c r="F21" s="42">
        <v>3.12</v>
      </c>
      <c r="G21" s="44">
        <v>1047129293</v>
      </c>
      <c r="H21" s="42">
        <v>76.23</v>
      </c>
      <c r="I21" s="44">
        <v>43332</v>
      </c>
      <c r="J21" s="22"/>
      <c r="K21" s="21"/>
      <c r="L21" s="22"/>
      <c r="M21" s="23"/>
      <c r="N21" s="24"/>
      <c r="O21" s="24"/>
      <c r="P21" s="25"/>
      <c r="Q21" s="17"/>
    </row>
    <row r="22" spans="1:17" x14ac:dyDescent="0.2">
      <c r="H22" s="32"/>
    </row>
    <row r="23" spans="1:17" x14ac:dyDescent="0.2">
      <c r="A23" s="4" t="s">
        <v>25</v>
      </c>
    </row>
    <row r="24" spans="1:17" x14ac:dyDescent="0.2">
      <c r="A24" s="4" t="s">
        <v>3</v>
      </c>
      <c r="B24" s="3"/>
    </row>
    <row r="25" spans="1:17" x14ac:dyDescent="0.2">
      <c r="A25" s="10">
        <v>1372052339</v>
      </c>
      <c r="C25" s="7">
        <f t="shared" ref="C25:C31" si="0">SUM(C4+F4+I4)</f>
        <v>1046420769.0700001</v>
      </c>
      <c r="D25" s="9">
        <f>SUM(C25+K4)</f>
        <v>1046420769.0700001</v>
      </c>
      <c r="E25" s="6"/>
      <c r="F25" s="5"/>
      <c r="G25" s="5"/>
      <c r="H25" s="6"/>
      <c r="I25" s="5"/>
    </row>
    <row r="26" spans="1:17" ht="12.75" customHeight="1" x14ac:dyDescent="0.2">
      <c r="C26" s="7">
        <f t="shared" si="0"/>
        <v>1044985518.21</v>
      </c>
      <c r="D26" s="9">
        <f>SUM(C26+K5)</f>
        <v>1044985518.21</v>
      </c>
    </row>
    <row r="27" spans="1:17" ht="12.75" customHeight="1" x14ac:dyDescent="0.2">
      <c r="C27" s="7">
        <f t="shared" si="0"/>
        <v>914908624.66999996</v>
      </c>
      <c r="D27" s="9"/>
    </row>
    <row r="28" spans="1:17" ht="12.75" customHeight="1" x14ac:dyDescent="0.2">
      <c r="C28" s="7">
        <f t="shared" si="0"/>
        <v>954155531.88</v>
      </c>
      <c r="D28" s="9"/>
    </row>
    <row r="29" spans="1:17" ht="12.75" customHeight="1" x14ac:dyDescent="0.2">
      <c r="C29" s="7">
        <f t="shared" si="0"/>
        <v>1001880978.33</v>
      </c>
      <c r="D29" s="9"/>
    </row>
    <row r="30" spans="1:17" ht="12.75" customHeight="1" x14ac:dyDescent="0.2">
      <c r="C30" s="7">
        <f t="shared" si="0"/>
        <v>1033239104.33</v>
      </c>
      <c r="D30" s="9"/>
    </row>
    <row r="31" spans="1:17" ht="12.75" customHeight="1" x14ac:dyDescent="0.2">
      <c r="C31" s="7">
        <f t="shared" si="0"/>
        <v>982403151.19000006</v>
      </c>
      <c r="D31" s="9"/>
    </row>
    <row r="32" spans="1:17" ht="12.75" customHeight="1" x14ac:dyDescent="0.2">
      <c r="C32" s="7" t="e">
        <f>SUM(#REF!+#REF!+#REF!)</f>
        <v>#REF!</v>
      </c>
      <c r="D32" s="9"/>
    </row>
    <row r="33" spans="3:4" ht="12.75" customHeight="1" x14ac:dyDescent="0.2">
      <c r="C33" s="7">
        <f t="shared" ref="C33:C38" si="1">SUM(C11+F11+I11)</f>
        <v>1025739418.05</v>
      </c>
      <c r="D33" s="9"/>
    </row>
    <row r="34" spans="3:4" ht="12.75" customHeight="1" x14ac:dyDescent="0.2">
      <c r="C34" s="7">
        <f t="shared" si="1"/>
        <v>1024995010.12</v>
      </c>
      <c r="D34" s="9"/>
    </row>
    <row r="35" spans="3:4" ht="12.75" customHeight="1" x14ac:dyDescent="0.2">
      <c r="C35" s="7">
        <f t="shared" si="1"/>
        <v>1025725911.05</v>
      </c>
      <c r="D35" s="9"/>
    </row>
    <row r="36" spans="3:4" ht="12.75" customHeight="1" x14ac:dyDescent="0.2">
      <c r="C36" s="7">
        <f t="shared" si="1"/>
        <v>1024992853.12</v>
      </c>
      <c r="D36" s="9"/>
    </row>
    <row r="37" spans="3:4" ht="12.75" customHeight="1" x14ac:dyDescent="0.2">
      <c r="C37" s="7">
        <f t="shared" si="1"/>
        <v>991992049.27999997</v>
      </c>
      <c r="D37" s="9"/>
    </row>
    <row r="38" spans="3:4" ht="12.75" customHeight="1" x14ac:dyDescent="0.2">
      <c r="C38" s="7">
        <f t="shared" si="1"/>
        <v>1004164152.12</v>
      </c>
      <c r="D38" s="9"/>
    </row>
    <row r="39" spans="3:4" ht="12.75" customHeight="1" x14ac:dyDescent="0.2">
      <c r="C39" s="7" t="e">
        <f>SUM(#REF!+#REF!+#REF!)</f>
        <v>#REF!</v>
      </c>
      <c r="D39" s="9"/>
    </row>
    <row r="40" spans="3:4" ht="12.75" customHeight="1" x14ac:dyDescent="0.2">
      <c r="C40" s="7" t="e">
        <f>SUM(#REF!+#REF!+#REF!)</f>
        <v>#REF!</v>
      </c>
      <c r="D40" s="9"/>
    </row>
    <row r="41" spans="3:4" ht="12.75" customHeight="1" x14ac:dyDescent="0.2">
      <c r="C41" s="7" t="e">
        <f>SUM(#REF!+#REF!+#REF!)</f>
        <v>#REF!</v>
      </c>
      <c r="D41" s="9"/>
    </row>
    <row r="42" spans="3:4" ht="12.75" customHeight="1" x14ac:dyDescent="0.2">
      <c r="C42" s="7">
        <f>SUM(C21+F21+I21)</f>
        <v>1014475480.12</v>
      </c>
      <c r="D42" s="9"/>
    </row>
    <row r="43" spans="3:4" x14ac:dyDescent="0.2">
      <c r="C43" s="7" t="e">
        <f>SUM(#REF!+#REF!+#REF!)</f>
        <v>#REF!</v>
      </c>
      <c r="D43" s="9" t="e">
        <f>SUM(C43+#REF!)</f>
        <v>#REF!</v>
      </c>
    </row>
    <row r="44" spans="3:4" x14ac:dyDescent="0.2">
      <c r="C44" s="7" t="e">
        <f>SUM(#REF!+#REF!+#REF!)</f>
        <v>#REF!</v>
      </c>
      <c r="D44" s="8"/>
    </row>
    <row r="45" spans="3:4" x14ac:dyDescent="0.2">
      <c r="C45" s="7" t="e">
        <f>SUM(#REF!+#REF!+#REF!)</f>
        <v>#REF!</v>
      </c>
    </row>
    <row r="46" spans="3:4" x14ac:dyDescent="0.2">
      <c r="C46" s="7">
        <f>SUM(C21+F21+I21)</f>
        <v>1014475480.12</v>
      </c>
    </row>
  </sheetData>
  <mergeCells count="6">
    <mergeCell ref="G2:G3"/>
    <mergeCell ref="I2:I3"/>
    <mergeCell ref="C2:C3"/>
    <mergeCell ref="D2:D3"/>
    <mergeCell ref="E2:E3"/>
    <mergeCell ref="F2: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Header xml:space="preserve">&amp;C&amp;"Arial,Bold"DS Smith Plc&amp;"Arial,Regular"
Annual General Meeting held on 7 September 2021
Result of poll&amp;K000000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David S Smith (Holdings)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Steele</dc:creator>
  <cp:lastModifiedBy>Humber Annabel</cp:lastModifiedBy>
  <cp:lastPrinted>2021-09-07T13:40:54Z</cp:lastPrinted>
  <dcterms:created xsi:type="dcterms:W3CDTF">2001-08-14T10:13:56Z</dcterms:created>
  <dcterms:modified xsi:type="dcterms:W3CDTF">2021-09-07T13:54:05Z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b2fc46-1f48-4da2-84b7-e41c17b0670c_Enabled">
    <vt:lpwstr>True</vt:lpwstr>
  </property>
  <property fmtid="{D5CDD505-2E9C-101B-9397-08002B2CF9AE}" pid="4" name="MSIP_Label_aab2fc46-1f48-4da2-84b7-e41c17b0670c_SiteId">
    <vt:lpwstr>423430e8-247c-44d1-9767-22723b7d4cb2</vt:lpwstr>
  </property>
  <property fmtid="{D5CDD505-2E9C-101B-9397-08002B2CF9AE}" pid="5" name="MSIP_Label_aab2fc46-1f48-4da2-84b7-e41c17b0670c_Owner">
    <vt:lpwstr>Annabel.Humber@dssmith.com</vt:lpwstr>
  </property>
  <property fmtid="{D5CDD505-2E9C-101B-9397-08002B2CF9AE}" pid="6" name="MSIP_Label_aab2fc46-1f48-4da2-84b7-e41c17b0670c_SetDate">
    <vt:lpwstr>2020-09-02T14:26:55.2714496Z</vt:lpwstr>
  </property>
  <property fmtid="{D5CDD505-2E9C-101B-9397-08002B2CF9AE}" pid="7" name="MSIP_Label_aab2fc46-1f48-4da2-84b7-e41c17b0670c_Name">
    <vt:lpwstr>DS Smith Public</vt:lpwstr>
  </property>
  <property fmtid="{D5CDD505-2E9C-101B-9397-08002B2CF9AE}" pid="8" name="MSIP_Label_aab2fc46-1f48-4da2-84b7-e41c17b0670c_Application">
    <vt:lpwstr>Microsoft Azure Information Protection</vt:lpwstr>
  </property>
  <property fmtid="{D5CDD505-2E9C-101B-9397-08002B2CF9AE}" pid="9" name="MSIP_Label_aab2fc46-1f48-4da2-84b7-e41c17b0670c_ActionId">
    <vt:lpwstr>1155d4bf-87ed-4d80-9c69-54a9929ff52f</vt:lpwstr>
  </property>
  <property fmtid="{D5CDD505-2E9C-101B-9397-08002B2CF9AE}" pid="10" name="MSIP_Label_aab2fc46-1f48-4da2-84b7-e41c17b0670c_Extended_MSFT_Method">
    <vt:lpwstr>Manual</vt:lpwstr>
  </property>
  <property fmtid="{D5CDD505-2E9C-101B-9397-08002B2CF9AE}" pid="11" name="Sensitivity">
    <vt:lpwstr>DS Smith Public</vt:lpwstr>
  </property>
</Properties>
</file>