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5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19" i="1" l="1"/>
  <c r="N19" i="1"/>
  <c r="P19" i="1" s="1"/>
  <c r="O18" i="1"/>
  <c r="N18" i="1"/>
  <c r="P18" i="1" s="1"/>
  <c r="N11" i="1"/>
  <c r="O10" i="1"/>
  <c r="N10" i="1"/>
  <c r="P10" i="1" s="1"/>
  <c r="O9" i="1"/>
  <c r="N9" i="1"/>
  <c r="P9" i="1" s="1"/>
  <c r="O8" i="1"/>
  <c r="N8" i="1"/>
  <c r="P8" i="1" s="1"/>
  <c r="O7" i="1"/>
  <c r="N7" i="1"/>
  <c r="P7" i="1" s="1"/>
  <c r="N17" i="1" l="1"/>
  <c r="N16" i="1"/>
  <c r="N15" i="1"/>
  <c r="N14" i="1"/>
  <c r="N13" i="1"/>
  <c r="N12" i="1"/>
  <c r="N6" i="1"/>
  <c r="N23" i="1"/>
  <c r="N22" i="1"/>
  <c r="N21" i="1"/>
  <c r="N20" i="1"/>
  <c r="O14" i="1" l="1"/>
  <c r="P14" i="1"/>
  <c r="O17" i="1"/>
  <c r="P17" i="1"/>
  <c r="P13" i="1"/>
  <c r="O16" i="1"/>
  <c r="P16" i="1"/>
  <c r="P11" i="1"/>
  <c r="O11" i="1"/>
  <c r="P15" i="1"/>
  <c r="O15" i="1"/>
  <c r="O13" i="1"/>
  <c r="O12" i="1"/>
  <c r="O6" i="1"/>
  <c r="O5" i="1"/>
  <c r="O4" i="1"/>
  <c r="N4" i="1"/>
  <c r="P4" i="1" s="1"/>
  <c r="P23" i="1"/>
  <c r="O23" i="1"/>
  <c r="O22" i="1"/>
  <c r="O21" i="1"/>
  <c r="O20" i="1"/>
  <c r="P22" i="1"/>
  <c r="P21" i="1"/>
  <c r="P20" i="1"/>
  <c r="P12" i="1"/>
  <c r="P6" i="1"/>
  <c r="N5" i="1"/>
  <c r="P5" i="1" s="1"/>
</calcChain>
</file>

<file path=xl/sharedStrings.xml><?xml version="1.0" encoding="utf-8"?>
<sst xmlns="http://schemas.openxmlformats.org/spreadsheetml/2006/main" count="63" uniqueCount="34">
  <si>
    <t>Resolution</t>
  </si>
  <si>
    <t>For</t>
  </si>
  <si>
    <t>Against</t>
  </si>
  <si>
    <t>Discretionary</t>
  </si>
  <si>
    <t>Total</t>
  </si>
  <si>
    <t>Votes</t>
  </si>
  <si>
    <t>Cards</t>
  </si>
  <si>
    <t>%</t>
  </si>
  <si>
    <t>Poll</t>
  </si>
  <si>
    <t>Annual Report</t>
  </si>
  <si>
    <t>Dividend</t>
  </si>
  <si>
    <t>Remuneration Report</t>
  </si>
  <si>
    <t>Authority to allot shares</t>
  </si>
  <si>
    <t>Pre-emption rigts</t>
  </si>
  <si>
    <t>Authority to purchase own shares</t>
  </si>
  <si>
    <t>Votes Withheld *</t>
  </si>
  <si>
    <t>* A vote withheld is not a vote in law and is not counted in the votes for and against a resolution</t>
  </si>
  <si>
    <t>Mr Nicholls</t>
  </si>
  <si>
    <t>Mr Davis</t>
  </si>
  <si>
    <t>GM notice period</t>
  </si>
  <si>
    <t>Re-appoint auditors</t>
  </si>
  <si>
    <t>Auditors' remuneration</t>
  </si>
  <si>
    <t>Mr Roberts</t>
  </si>
  <si>
    <t>YES</t>
  </si>
  <si>
    <t>Ms O'Donovan</t>
  </si>
  <si>
    <t>Mr Britton</t>
  </si>
  <si>
    <t>Remuneration Policy</t>
  </si>
  <si>
    <t>Mr Griffiths</t>
  </si>
  <si>
    <t>Mr Marsh</t>
  </si>
  <si>
    <t>Ms Smalley</t>
  </si>
  <si>
    <t>PSP rules</t>
  </si>
  <si>
    <t>US Stock Option rules</t>
  </si>
  <si>
    <t>Issued share capital at the date of the meeting: 941,354,452 ordinary shares of 10p each</t>
  </si>
  <si>
    <t xml:space="preserve">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</si>
</sst>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#,##0;\(#,##0\)"/>
  </numFmts>
  <fonts count="4" x14ac:knownFonts="1"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Continuous"/>
    </xf>
    <xf numFmtId="0" fontId="1" fillId="2" borderId="5" xfId="0" applyFont="1" applyFill="1" applyBorder="1" applyAlignment="1">
      <alignment horizontal="centerContinuous"/>
    </xf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1" fillId="2" borderId="8" xfId="0" applyFont="1" applyFill="1" applyBorder="1" applyAlignment="1">
      <alignment horizontal="centerContinuous"/>
    </xf>
    <xf numFmtId="0" fontId="1" fillId="2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8" xfId="0" applyFill="1" applyBorder="1" applyAlignment="1">
      <alignment horizontal="centerContinuous"/>
    </xf>
    <xf numFmtId="0" fontId="0" fillId="2" borderId="7" xfId="0" applyFill="1" applyBorder="1" applyAlignment="1"/>
    <xf numFmtId="0" fontId="0" fillId="2" borderId="7" xfId="0" applyFill="1" applyBorder="1" applyAlignment="1">
      <alignment horizontal="centerContinuous"/>
    </xf>
    <xf numFmtId="0" fontId="0" fillId="2" borderId="10" xfId="0" applyFill="1" applyBorder="1" applyAlignment="1">
      <alignment horizontal="centerContinuous"/>
    </xf>
    <xf numFmtId="0" fontId="0" fillId="2" borderId="3" xfId="0" applyFill="1" applyBorder="1"/>
    <xf numFmtId="0" fontId="1" fillId="2" borderId="5" xfId="0" applyFont="1" applyFill="1" applyBorder="1" applyAlignment="1">
      <alignment horizontal="center"/>
    </xf>
    <xf numFmtId="0" fontId="2" fillId="0" borderId="0" xfId="0" applyNumberFormat="1" applyFont="1" applyProtection="1">
      <protection hidden="1"/>
    </xf>
    <xf numFmtId="0" fontId="0" fillId="2" borderId="4" xfId="0" applyFill="1" applyBorder="1"/>
    <xf numFmtId="3" fontId="0" fillId="0" borderId="1" xfId="0" applyNumberFormat="1" applyBorder="1"/>
    <xf numFmtId="10" fontId="0" fillId="0" borderId="1" xfId="0" applyNumberFormat="1" applyBorder="1"/>
    <xf numFmtId="0" fontId="1" fillId="2" borderId="3" xfId="0" applyFont="1" applyFill="1" applyBorder="1" applyAlignment="1">
      <alignment horizontal="center"/>
    </xf>
    <xf numFmtId="9" fontId="0" fillId="0" borderId="1" xfId="0" applyNumberFormat="1" applyBorder="1"/>
    <xf numFmtId="0" fontId="3" fillId="0" borderId="0" xfId="0" applyFont="1"/>
    <xf numFmtId="0" fontId="0" fillId="0" borderId="0" xfId="0" applyBorder="1"/>
    <xf numFmtId="10" fontId="0" fillId="0" borderId="0" xfId="0" applyNumberFormat="1" applyBorder="1"/>
    <xf numFmtId="0" fontId="3" fillId="0" borderId="1" xfId="0" applyFont="1" applyBorder="1"/>
    <xf numFmtId="0" fontId="0" fillId="0" borderId="1" xfId="0" applyFont="1" applyFill="1" applyBorder="1"/>
    <xf numFmtId="0" fontId="3" fillId="0" borderId="1" xfId="0" applyFont="1" applyFill="1" applyBorder="1"/>
    <xf numFmtId="3" fontId="1" fillId="0" borderId="1" xfId="0" applyNumberFormat="1" applyFont="1" applyBorder="1"/>
    <xf numFmtId="0" fontId="0" fillId="0" borderId="1" xfId="0" applyFill="1" applyBorder="1"/>
    <xf numFmtId="0" fontId="3" fillId="2" borderId="6" xfId="0" applyFont="1" applyFill="1" applyBorder="1" applyAlignment="1">
      <alignment horizontal="center"/>
    </xf>
    <xf numFmtId="164" fontId="3" fillId="0" borderId="1" xfId="0" applyNumberFormat="1" applyFont="1" applyFill="1" applyBorder="1" applyAlignment="1" applyProtection="1">
      <alignment horizontal="center" vertical="center" wrapText="1" readingOrder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45"/>
  <sheetViews>
    <sheetView showGridLines="0" tabSelected="1" view="pageLayout" topLeftCell="B1" zoomScaleNormal="100" workbookViewId="0">
      <selection activeCell="J29" sqref="J29"/>
    </sheetView>
  </sheetViews>
  <sheetFormatPr defaultRowHeight="12.75" x14ac:dyDescent="0.2"/>
  <cols>
    <col min="1" max="1" width="12.7109375" customWidth="1"/>
    <col min="2" max="2" width="30.85546875" bestFit="1" customWidth="1"/>
    <col min="3" max="3" width="13.85546875" customWidth="1"/>
    <col min="5" max="5" width="7.140625" customWidth="1"/>
    <col min="6" max="6" width="13.85546875" customWidth="1"/>
    <col min="7" max="7" width="8.140625" customWidth="1"/>
    <col min="8" max="8" width="9" customWidth="1"/>
    <col min="9" max="9" width="10.140625" customWidth="1"/>
    <col min="10" max="10" width="7.85546875" customWidth="1"/>
    <col min="11" max="11" width="10.85546875" customWidth="1"/>
    <col min="12" max="12" width="7.42578125" customWidth="1"/>
    <col min="13" max="13" width="9" customWidth="1"/>
    <col min="14" max="14" width="12.5703125" customWidth="1"/>
    <col min="16" max="16" width="6.28515625" bestFit="1" customWidth="1"/>
    <col min="17" max="17" width="4.5703125" customWidth="1"/>
  </cols>
  <sheetData>
    <row r="2" spans="1:17" x14ac:dyDescent="0.2">
      <c r="A2" s="12" t="s">
        <v>0</v>
      </c>
      <c r="B2" s="12"/>
      <c r="C2" s="5" t="s">
        <v>1</v>
      </c>
      <c r="D2" s="12"/>
      <c r="E2" s="14"/>
      <c r="F2" s="5" t="s">
        <v>2</v>
      </c>
      <c r="G2" s="12"/>
      <c r="H2" s="13"/>
      <c r="I2" s="12" t="s">
        <v>3</v>
      </c>
      <c r="J2" s="14"/>
      <c r="K2" s="12" t="s">
        <v>15</v>
      </c>
      <c r="L2" s="15"/>
      <c r="M2" s="13"/>
      <c r="N2" s="6" t="s">
        <v>4</v>
      </c>
      <c r="O2" s="9"/>
      <c r="P2" s="8"/>
      <c r="Q2" s="17" t="s">
        <v>8</v>
      </c>
    </row>
    <row r="3" spans="1:17" x14ac:dyDescent="0.2">
      <c r="A3" s="16"/>
      <c r="B3" s="19"/>
      <c r="C3" s="3" t="s">
        <v>5</v>
      </c>
      <c r="D3" s="7" t="s">
        <v>6</v>
      </c>
      <c r="E3" s="32" t="s">
        <v>33</v>
      </c>
      <c r="F3" s="3" t="s">
        <v>5</v>
      </c>
      <c r="G3" s="7" t="s">
        <v>6</v>
      </c>
      <c r="H3" s="4" t="s">
        <v>7</v>
      </c>
      <c r="I3" s="3" t="s">
        <v>5</v>
      </c>
      <c r="J3" s="4" t="s">
        <v>6</v>
      </c>
      <c r="K3" s="3" t="s">
        <v>5</v>
      </c>
      <c r="L3" s="7" t="s">
        <v>6</v>
      </c>
      <c r="M3" s="4" t="s">
        <v>7</v>
      </c>
      <c r="N3" s="22" t="s">
        <v>5</v>
      </c>
      <c r="O3" s="10" t="s">
        <v>6</v>
      </c>
      <c r="P3" s="11" t="s">
        <v>7</v>
      </c>
      <c r="Q3" s="2"/>
    </row>
    <row r="4" spans="1:17" ht="12.75" customHeight="1" x14ac:dyDescent="0.2">
      <c r="A4" s="1">
        <v>1</v>
      </c>
      <c r="B4" s="1" t="s">
        <v>9</v>
      </c>
      <c r="C4" s="33">
        <v>691945646</v>
      </c>
      <c r="D4" s="1">
        <v>536</v>
      </c>
      <c r="E4" s="21">
        <v>0.99880000000000002</v>
      </c>
      <c r="F4" s="20">
        <v>706912</v>
      </c>
      <c r="G4" s="1">
        <v>5</v>
      </c>
      <c r="H4" s="21">
        <v>1E-3</v>
      </c>
      <c r="I4" s="20">
        <v>142109</v>
      </c>
      <c r="J4" s="1">
        <v>30</v>
      </c>
      <c r="K4" s="20">
        <v>5448543</v>
      </c>
      <c r="L4" s="1">
        <v>7</v>
      </c>
      <c r="M4" s="21">
        <v>7.7999999999999996E-3</v>
      </c>
      <c r="N4" s="30">
        <f t="shared" ref="N4:N23" si="0">SUM(K4+I4+F4+C4)</f>
        <v>698243210</v>
      </c>
      <c r="O4" s="30">
        <f t="shared" ref="O4:O13" si="1">SUM(L4+J4+D4+G4)</f>
        <v>578</v>
      </c>
      <c r="P4" s="23">
        <f t="shared" ref="P4:P23" si="2">SUM(N4)/A$27</f>
        <v>0.74174314310248779</v>
      </c>
      <c r="Q4" s="27" t="s">
        <v>23</v>
      </c>
    </row>
    <row r="5" spans="1:17" ht="12.75" customHeight="1" x14ac:dyDescent="0.2">
      <c r="A5" s="1">
        <v>2</v>
      </c>
      <c r="B5" s="1" t="s">
        <v>10</v>
      </c>
      <c r="C5" s="33">
        <v>692839700</v>
      </c>
      <c r="D5" s="1">
        <v>542</v>
      </c>
      <c r="E5" s="21">
        <v>0.99980000000000002</v>
      </c>
      <c r="F5" s="20">
        <v>6732</v>
      </c>
      <c r="G5" s="1">
        <v>1</v>
      </c>
      <c r="H5" s="21">
        <v>0</v>
      </c>
      <c r="I5" s="20">
        <v>142109</v>
      </c>
      <c r="J5" s="1">
        <v>30</v>
      </c>
      <c r="K5" s="20">
        <v>5254669</v>
      </c>
      <c r="L5" s="1">
        <v>3</v>
      </c>
      <c r="M5" s="21">
        <v>7.4999999999999997E-3</v>
      </c>
      <c r="N5" s="30">
        <f t="shared" si="0"/>
        <v>698243210</v>
      </c>
      <c r="O5" s="30">
        <f t="shared" si="1"/>
        <v>576</v>
      </c>
      <c r="P5" s="23">
        <f t="shared" si="2"/>
        <v>0.74174314310248779</v>
      </c>
      <c r="Q5" s="27" t="s">
        <v>23</v>
      </c>
    </row>
    <row r="6" spans="1:17" ht="12.75" customHeight="1" x14ac:dyDescent="0.2">
      <c r="A6" s="1">
        <v>3</v>
      </c>
      <c r="B6" s="27" t="s">
        <v>26</v>
      </c>
      <c r="C6" s="33">
        <v>426993193</v>
      </c>
      <c r="D6" s="1">
        <v>364</v>
      </c>
      <c r="E6" s="21">
        <v>0.77139999999999997</v>
      </c>
      <c r="F6" s="20">
        <v>126412216</v>
      </c>
      <c r="G6" s="1">
        <v>132</v>
      </c>
      <c r="H6" s="21">
        <v>0.22839999999999999</v>
      </c>
      <c r="I6" s="20">
        <v>137700</v>
      </c>
      <c r="J6" s="1">
        <v>29</v>
      </c>
      <c r="K6" s="20">
        <v>144700101</v>
      </c>
      <c r="L6" s="1">
        <v>96</v>
      </c>
      <c r="M6" s="21">
        <v>0.2072</v>
      </c>
      <c r="N6" s="30">
        <f t="shared" si="0"/>
        <v>698243210</v>
      </c>
      <c r="O6" s="30">
        <f t="shared" si="1"/>
        <v>621</v>
      </c>
      <c r="P6" s="23">
        <f t="shared" si="2"/>
        <v>0.74174314310248779</v>
      </c>
      <c r="Q6" s="27" t="s">
        <v>23</v>
      </c>
    </row>
    <row r="7" spans="1:17" ht="12.75" customHeight="1" x14ac:dyDescent="0.2">
      <c r="A7" s="1">
        <v>4</v>
      </c>
      <c r="B7" s="27" t="s">
        <v>11</v>
      </c>
      <c r="C7" s="33">
        <v>405090469</v>
      </c>
      <c r="D7" s="1">
        <v>374</v>
      </c>
      <c r="E7" s="21">
        <v>0.81899999999999995</v>
      </c>
      <c r="F7" s="20">
        <v>89389154</v>
      </c>
      <c r="G7" s="1">
        <v>92</v>
      </c>
      <c r="H7" s="21">
        <v>0.1807</v>
      </c>
      <c r="I7" s="20">
        <v>137830</v>
      </c>
      <c r="J7" s="1">
        <v>30</v>
      </c>
      <c r="K7" s="20">
        <v>203625757</v>
      </c>
      <c r="L7" s="1">
        <v>124</v>
      </c>
      <c r="M7" s="21">
        <v>0.29160000000000003</v>
      </c>
      <c r="N7" s="30">
        <f t="shared" ref="N7:N11" si="3">SUM(K7+I7+F7+C7)</f>
        <v>698243210</v>
      </c>
      <c r="O7" s="30">
        <f t="shared" ref="O7" si="4">SUM(L7+J7+D7+G7)</f>
        <v>620</v>
      </c>
      <c r="P7" s="23">
        <f t="shared" si="2"/>
        <v>0.74174314310248779</v>
      </c>
      <c r="Q7" s="27" t="s">
        <v>23</v>
      </c>
    </row>
    <row r="8" spans="1:17" ht="12.75" customHeight="1" x14ac:dyDescent="0.2">
      <c r="A8" s="1">
        <v>5</v>
      </c>
      <c r="B8" s="29" t="s">
        <v>27</v>
      </c>
      <c r="C8" s="33">
        <v>692313592</v>
      </c>
      <c r="D8" s="1">
        <v>521</v>
      </c>
      <c r="E8" s="21">
        <v>0.99909999999999999</v>
      </c>
      <c r="F8" s="20">
        <v>455346</v>
      </c>
      <c r="G8" s="1">
        <v>14</v>
      </c>
      <c r="H8" s="21">
        <v>6.9999999999999999E-4</v>
      </c>
      <c r="I8" s="20">
        <v>150149</v>
      </c>
      <c r="J8" s="1">
        <v>33</v>
      </c>
      <c r="K8" s="20">
        <v>5324123</v>
      </c>
      <c r="L8" s="1">
        <v>13</v>
      </c>
      <c r="M8" s="21">
        <v>7.6E-3</v>
      </c>
      <c r="N8" s="30">
        <f t="shared" si="3"/>
        <v>698243210</v>
      </c>
      <c r="O8" s="30">
        <f>SUM(L8+J8+D8+G8)</f>
        <v>581</v>
      </c>
      <c r="P8" s="23">
        <f t="shared" si="2"/>
        <v>0.74174314310248779</v>
      </c>
      <c r="Q8" s="27" t="s">
        <v>23</v>
      </c>
    </row>
    <row r="9" spans="1:17" ht="12.75" customHeight="1" x14ac:dyDescent="0.2">
      <c r="A9" s="1">
        <v>6</v>
      </c>
      <c r="B9" s="29" t="s">
        <v>28</v>
      </c>
      <c r="C9" s="33">
        <v>691432090</v>
      </c>
      <c r="D9" s="1">
        <v>525</v>
      </c>
      <c r="E9" s="21">
        <v>0.99790000000000001</v>
      </c>
      <c r="F9" s="20">
        <v>1328159</v>
      </c>
      <c r="G9" s="1">
        <v>9</v>
      </c>
      <c r="H9" s="21">
        <v>1.9E-3</v>
      </c>
      <c r="I9" s="20">
        <v>150149</v>
      </c>
      <c r="J9" s="1">
        <v>33</v>
      </c>
      <c r="K9" s="20">
        <v>5332812</v>
      </c>
      <c r="L9" s="1">
        <v>15</v>
      </c>
      <c r="M9" s="21">
        <v>7.6E-3</v>
      </c>
      <c r="N9" s="30">
        <f t="shared" si="3"/>
        <v>698243210</v>
      </c>
      <c r="O9" s="30">
        <f t="shared" ref="O9:O10" si="5">SUM(L9+J9+D9+G9)</f>
        <v>582</v>
      </c>
      <c r="P9" s="23">
        <f t="shared" si="2"/>
        <v>0.74174314310248779</v>
      </c>
      <c r="Q9" s="27" t="s">
        <v>23</v>
      </c>
    </row>
    <row r="10" spans="1:17" ht="12.75" customHeight="1" x14ac:dyDescent="0.2">
      <c r="A10" s="1">
        <v>7</v>
      </c>
      <c r="B10" s="27" t="s">
        <v>29</v>
      </c>
      <c r="C10" s="33">
        <v>692325287</v>
      </c>
      <c r="D10" s="1">
        <v>525</v>
      </c>
      <c r="E10" s="21">
        <v>0.99909999999999999</v>
      </c>
      <c r="F10" s="20">
        <v>439637</v>
      </c>
      <c r="G10" s="1">
        <v>10</v>
      </c>
      <c r="H10" s="21">
        <v>5.9999999999999995E-4</v>
      </c>
      <c r="I10" s="20">
        <v>149724</v>
      </c>
      <c r="J10" s="1">
        <v>32</v>
      </c>
      <c r="K10" s="20">
        <v>5328562</v>
      </c>
      <c r="L10" s="1">
        <v>14</v>
      </c>
      <c r="M10" s="21">
        <v>7.6E-3</v>
      </c>
      <c r="N10" s="30">
        <f t="shared" si="3"/>
        <v>698243210</v>
      </c>
      <c r="O10" s="30">
        <f t="shared" si="5"/>
        <v>581</v>
      </c>
      <c r="P10" s="23">
        <f t="shared" si="2"/>
        <v>0.74174314310248779</v>
      </c>
      <c r="Q10" s="27" t="s">
        <v>23</v>
      </c>
    </row>
    <row r="11" spans="1:17" ht="12.75" customHeight="1" x14ac:dyDescent="0.2">
      <c r="A11" s="1">
        <v>8</v>
      </c>
      <c r="B11" s="28" t="s">
        <v>25</v>
      </c>
      <c r="C11" s="33">
        <v>691351422</v>
      </c>
      <c r="D11" s="1">
        <v>521</v>
      </c>
      <c r="E11" s="21">
        <v>0.99770000000000003</v>
      </c>
      <c r="F11" s="20">
        <v>1410607</v>
      </c>
      <c r="G11" s="1">
        <v>14</v>
      </c>
      <c r="H11" s="21">
        <v>2E-3</v>
      </c>
      <c r="I11" s="20">
        <v>150149</v>
      </c>
      <c r="J11" s="1">
        <v>33</v>
      </c>
      <c r="K11" s="20">
        <v>5331032</v>
      </c>
      <c r="L11" s="1">
        <v>14</v>
      </c>
      <c r="M11" s="21">
        <v>7.6E-3</v>
      </c>
      <c r="N11" s="30">
        <f t="shared" si="3"/>
        <v>698243210</v>
      </c>
      <c r="O11" s="30">
        <f>SUM(L11+J11+D11+G11)</f>
        <v>582</v>
      </c>
      <c r="P11" s="23">
        <f t="shared" si="2"/>
        <v>0.74174314310248779</v>
      </c>
      <c r="Q11" s="27" t="s">
        <v>23</v>
      </c>
    </row>
    <row r="12" spans="1:17" ht="12.75" customHeight="1" x14ac:dyDescent="0.2">
      <c r="A12" s="1">
        <v>9</v>
      </c>
      <c r="B12" s="1" t="s">
        <v>18</v>
      </c>
      <c r="C12" s="33">
        <v>661841132</v>
      </c>
      <c r="D12" s="1">
        <v>516</v>
      </c>
      <c r="E12" s="21">
        <v>0.96499999999999997</v>
      </c>
      <c r="F12" s="20">
        <v>23833627</v>
      </c>
      <c r="G12" s="1">
        <v>21</v>
      </c>
      <c r="H12" s="21">
        <v>3.4700000000000002E-2</v>
      </c>
      <c r="I12" s="20">
        <v>203525</v>
      </c>
      <c r="J12" s="1">
        <v>35</v>
      </c>
      <c r="K12" s="20">
        <v>12364926</v>
      </c>
      <c r="L12" s="1">
        <v>17</v>
      </c>
      <c r="M12" s="21">
        <v>1.77E-2</v>
      </c>
      <c r="N12" s="30">
        <f t="shared" si="0"/>
        <v>698243210</v>
      </c>
      <c r="O12" s="30">
        <f t="shared" si="1"/>
        <v>589</v>
      </c>
      <c r="P12" s="23">
        <f t="shared" si="2"/>
        <v>0.74174314310248779</v>
      </c>
      <c r="Q12" s="27" t="s">
        <v>23</v>
      </c>
    </row>
    <row r="13" spans="1:17" ht="12.75" customHeight="1" x14ac:dyDescent="0.2">
      <c r="A13" s="1">
        <v>10</v>
      </c>
      <c r="B13" s="28" t="s">
        <v>22</v>
      </c>
      <c r="C13" s="33">
        <v>681281801</v>
      </c>
      <c r="D13" s="1">
        <v>522</v>
      </c>
      <c r="E13" s="21">
        <v>0.98309999999999997</v>
      </c>
      <c r="F13" s="20">
        <v>11484497</v>
      </c>
      <c r="G13" s="1">
        <v>19</v>
      </c>
      <c r="H13" s="21">
        <v>1.66E-2</v>
      </c>
      <c r="I13" s="20">
        <v>195974</v>
      </c>
      <c r="J13" s="1">
        <v>34</v>
      </c>
      <c r="K13" s="20">
        <v>5280938</v>
      </c>
      <c r="L13" s="1">
        <v>12</v>
      </c>
      <c r="M13" s="21">
        <v>7.6E-3</v>
      </c>
      <c r="N13" s="30">
        <f t="shared" si="0"/>
        <v>698243210</v>
      </c>
      <c r="O13" s="30">
        <f t="shared" si="1"/>
        <v>587</v>
      </c>
      <c r="P13" s="23">
        <f t="shared" si="2"/>
        <v>0.74174314310248779</v>
      </c>
      <c r="Q13" s="27" t="s">
        <v>23</v>
      </c>
    </row>
    <row r="14" spans="1:17" ht="12.75" customHeight="1" x14ac:dyDescent="0.2">
      <c r="A14" s="1">
        <v>11</v>
      </c>
      <c r="B14" s="28" t="s">
        <v>24</v>
      </c>
      <c r="C14" s="33">
        <v>631921065</v>
      </c>
      <c r="D14" s="1">
        <v>510</v>
      </c>
      <c r="E14" s="21">
        <v>0.91200000000000003</v>
      </c>
      <c r="F14" s="20">
        <v>60844108</v>
      </c>
      <c r="G14" s="1">
        <v>28</v>
      </c>
      <c r="H14" s="21">
        <v>8.7800000000000003E-2</v>
      </c>
      <c r="I14" s="20">
        <v>156973</v>
      </c>
      <c r="J14" s="1">
        <v>37</v>
      </c>
      <c r="K14" s="20">
        <v>5321064</v>
      </c>
      <c r="L14" s="1">
        <v>12</v>
      </c>
      <c r="M14" s="21">
        <v>7.6E-3</v>
      </c>
      <c r="N14" s="30">
        <f t="shared" si="0"/>
        <v>698243210</v>
      </c>
      <c r="O14" s="30">
        <f t="shared" ref="O14:O19" si="6">SUM(L14+J14+D14+G14)</f>
        <v>587</v>
      </c>
      <c r="P14" s="23">
        <f t="shared" si="2"/>
        <v>0.74174314310248779</v>
      </c>
      <c r="Q14" s="27" t="s">
        <v>23</v>
      </c>
    </row>
    <row r="15" spans="1:17" ht="12.75" customHeight="1" x14ac:dyDescent="0.2">
      <c r="A15" s="1">
        <v>12</v>
      </c>
      <c r="B15" s="1" t="s">
        <v>17</v>
      </c>
      <c r="C15" s="33">
        <v>691345126</v>
      </c>
      <c r="D15" s="1">
        <v>521</v>
      </c>
      <c r="E15" s="21">
        <v>0.99770000000000003</v>
      </c>
      <c r="F15" s="20">
        <v>1414860</v>
      </c>
      <c r="G15" s="1">
        <v>12</v>
      </c>
      <c r="H15" s="21">
        <v>2E-3</v>
      </c>
      <c r="I15" s="20">
        <v>157268</v>
      </c>
      <c r="J15" s="1">
        <v>37</v>
      </c>
      <c r="K15" s="20">
        <v>5325956</v>
      </c>
      <c r="L15" s="1">
        <v>12</v>
      </c>
      <c r="M15" s="21">
        <v>7.6E-3</v>
      </c>
      <c r="N15" s="30">
        <f t="shared" si="0"/>
        <v>698243210</v>
      </c>
      <c r="O15" s="30">
        <f t="shared" si="6"/>
        <v>582</v>
      </c>
      <c r="P15" s="23">
        <f t="shared" si="2"/>
        <v>0.74174314310248779</v>
      </c>
      <c r="Q15" s="27" t="s">
        <v>23</v>
      </c>
    </row>
    <row r="16" spans="1:17" ht="12.75" customHeight="1" x14ac:dyDescent="0.2">
      <c r="A16" s="1">
        <v>13</v>
      </c>
      <c r="B16" s="27" t="s">
        <v>20</v>
      </c>
      <c r="C16" s="33">
        <v>684289813</v>
      </c>
      <c r="D16" s="1">
        <v>517</v>
      </c>
      <c r="E16" s="21">
        <v>0.997</v>
      </c>
      <c r="F16" s="20">
        <v>1913978</v>
      </c>
      <c r="G16" s="1">
        <v>18</v>
      </c>
      <c r="H16" s="21">
        <v>2.8E-3</v>
      </c>
      <c r="I16" s="20">
        <v>155230</v>
      </c>
      <c r="J16" s="1">
        <v>35</v>
      </c>
      <c r="K16" s="20">
        <v>11884189</v>
      </c>
      <c r="L16" s="1">
        <v>13</v>
      </c>
      <c r="M16" s="21">
        <v>1.7000000000000001E-2</v>
      </c>
      <c r="N16" s="30">
        <f t="shared" si="0"/>
        <v>698243210</v>
      </c>
      <c r="O16" s="30">
        <f t="shared" si="6"/>
        <v>583</v>
      </c>
      <c r="P16" s="23">
        <f t="shared" si="2"/>
        <v>0.74174314310248779</v>
      </c>
      <c r="Q16" s="27" t="s">
        <v>23</v>
      </c>
    </row>
    <row r="17" spans="1:17" ht="12.75" customHeight="1" x14ac:dyDescent="0.2">
      <c r="A17" s="1">
        <v>14</v>
      </c>
      <c r="B17" s="27" t="s">
        <v>21</v>
      </c>
      <c r="C17" s="33">
        <v>692549932</v>
      </c>
      <c r="D17" s="1">
        <v>523</v>
      </c>
      <c r="E17" s="21">
        <v>0.99939999999999996</v>
      </c>
      <c r="F17" s="20">
        <v>231669</v>
      </c>
      <c r="G17" s="1">
        <v>14</v>
      </c>
      <c r="H17" s="21">
        <v>2.9999999999999997E-4</v>
      </c>
      <c r="I17" s="20">
        <v>164019</v>
      </c>
      <c r="J17" s="1">
        <v>36</v>
      </c>
      <c r="K17" s="20">
        <v>5297590</v>
      </c>
      <c r="L17" s="1">
        <v>8</v>
      </c>
      <c r="M17" s="21">
        <v>7.6E-3</v>
      </c>
      <c r="N17" s="30">
        <f t="shared" si="0"/>
        <v>698243210</v>
      </c>
      <c r="O17" s="30">
        <f t="shared" si="6"/>
        <v>581</v>
      </c>
      <c r="P17" s="23">
        <f t="shared" si="2"/>
        <v>0.74174314310248779</v>
      </c>
      <c r="Q17" s="27" t="s">
        <v>23</v>
      </c>
    </row>
    <row r="18" spans="1:17" ht="12.75" customHeight="1" x14ac:dyDescent="0.2">
      <c r="A18" s="1">
        <v>15</v>
      </c>
      <c r="B18" s="27" t="s">
        <v>30</v>
      </c>
      <c r="C18" s="33">
        <v>416274298</v>
      </c>
      <c r="D18" s="1">
        <v>399</v>
      </c>
      <c r="E18" s="21">
        <v>0.77280000000000004</v>
      </c>
      <c r="F18" s="20">
        <v>122238944</v>
      </c>
      <c r="G18" s="1">
        <v>102</v>
      </c>
      <c r="H18" s="21">
        <v>0.22689999999999999</v>
      </c>
      <c r="I18" s="20">
        <v>143805</v>
      </c>
      <c r="J18" s="1">
        <v>33</v>
      </c>
      <c r="K18" s="20">
        <v>159586163</v>
      </c>
      <c r="L18" s="1">
        <v>87</v>
      </c>
      <c r="M18" s="21">
        <v>0.2286</v>
      </c>
      <c r="N18" s="30">
        <f t="shared" ref="N18:N19" si="7">SUM(K18+I18+F18+C18)</f>
        <v>698243210</v>
      </c>
      <c r="O18" s="30">
        <f t="shared" si="6"/>
        <v>621</v>
      </c>
      <c r="P18" s="23">
        <f t="shared" si="2"/>
        <v>0.74174314310248779</v>
      </c>
      <c r="Q18" s="27" t="s">
        <v>23</v>
      </c>
    </row>
    <row r="19" spans="1:17" ht="12.75" customHeight="1" x14ac:dyDescent="0.2">
      <c r="A19" s="1">
        <v>16</v>
      </c>
      <c r="B19" s="27" t="s">
        <v>31</v>
      </c>
      <c r="C19" s="33">
        <v>692018275</v>
      </c>
      <c r="D19" s="1">
        <v>492</v>
      </c>
      <c r="E19" s="21">
        <v>0.99880000000000002</v>
      </c>
      <c r="F19" s="20">
        <v>698489</v>
      </c>
      <c r="G19" s="1">
        <v>26</v>
      </c>
      <c r="H19" s="21">
        <v>1E-3</v>
      </c>
      <c r="I19" s="20">
        <v>143805</v>
      </c>
      <c r="J19" s="1">
        <v>33</v>
      </c>
      <c r="K19" s="20">
        <v>5382641</v>
      </c>
      <c r="L19" s="1">
        <v>29</v>
      </c>
      <c r="M19" s="21">
        <v>7.7000000000000002E-3</v>
      </c>
      <c r="N19" s="30">
        <f t="shared" si="7"/>
        <v>698243210</v>
      </c>
      <c r="O19" s="30">
        <f t="shared" si="6"/>
        <v>580</v>
      </c>
      <c r="P19" s="23">
        <f t="shared" si="2"/>
        <v>0.74174314310248779</v>
      </c>
      <c r="Q19" s="27" t="s">
        <v>23</v>
      </c>
    </row>
    <row r="20" spans="1:17" ht="12.75" customHeight="1" x14ac:dyDescent="0.2">
      <c r="A20" s="1">
        <v>17</v>
      </c>
      <c r="B20" s="31" t="s">
        <v>12</v>
      </c>
      <c r="C20" s="33">
        <v>673843443</v>
      </c>
      <c r="D20" s="1">
        <v>493</v>
      </c>
      <c r="E20" s="21">
        <v>0.97330000000000005</v>
      </c>
      <c r="F20" s="20">
        <v>18297260</v>
      </c>
      <c r="G20" s="1">
        <v>48</v>
      </c>
      <c r="H20" s="21">
        <v>2.64E-2</v>
      </c>
      <c r="I20" s="20">
        <v>162356</v>
      </c>
      <c r="J20" s="1">
        <v>35</v>
      </c>
      <c r="K20" s="20">
        <v>5940151</v>
      </c>
      <c r="L20" s="1">
        <v>15</v>
      </c>
      <c r="M20" s="21">
        <v>8.5000000000000006E-3</v>
      </c>
      <c r="N20" s="30">
        <f t="shared" si="0"/>
        <v>698243210</v>
      </c>
      <c r="O20" s="30">
        <f>SUM(L20+J20+G20+D20)</f>
        <v>591</v>
      </c>
      <c r="P20" s="23">
        <f t="shared" si="2"/>
        <v>0.74174314310248779</v>
      </c>
      <c r="Q20" s="27" t="s">
        <v>23</v>
      </c>
    </row>
    <row r="21" spans="1:17" ht="12.75" customHeight="1" x14ac:dyDescent="0.2">
      <c r="A21" s="31">
        <v>18</v>
      </c>
      <c r="B21" s="31" t="s">
        <v>13</v>
      </c>
      <c r="C21" s="33">
        <v>680109887</v>
      </c>
      <c r="D21" s="1">
        <v>474</v>
      </c>
      <c r="E21" s="21">
        <v>0.99770000000000003</v>
      </c>
      <c r="F21" s="20">
        <v>1436649</v>
      </c>
      <c r="G21" s="1">
        <v>59</v>
      </c>
      <c r="H21" s="21">
        <v>2.0999999999999999E-3</v>
      </c>
      <c r="I21" s="20">
        <v>143805</v>
      </c>
      <c r="J21" s="1">
        <v>33</v>
      </c>
      <c r="K21" s="20">
        <v>16552869</v>
      </c>
      <c r="L21" s="1">
        <v>18</v>
      </c>
      <c r="M21" s="21">
        <v>2.3699999999999999E-2</v>
      </c>
      <c r="N21" s="30">
        <f t="shared" si="0"/>
        <v>698243210</v>
      </c>
      <c r="O21" s="30">
        <f>SUM(L21+J21+G21+D21)</f>
        <v>584</v>
      </c>
      <c r="P21" s="23">
        <f t="shared" si="2"/>
        <v>0.74174314310248779</v>
      </c>
      <c r="Q21" s="27" t="s">
        <v>23</v>
      </c>
    </row>
    <row r="22" spans="1:17" ht="12.75" customHeight="1" x14ac:dyDescent="0.2">
      <c r="A22" s="31">
        <v>19</v>
      </c>
      <c r="B22" s="31" t="s">
        <v>14</v>
      </c>
      <c r="C22" s="33">
        <v>690478905</v>
      </c>
      <c r="D22" s="1">
        <v>506</v>
      </c>
      <c r="E22" s="21">
        <v>0.99650000000000005</v>
      </c>
      <c r="F22" s="20">
        <v>2292985</v>
      </c>
      <c r="G22" s="1">
        <v>30</v>
      </c>
      <c r="H22" s="21">
        <v>3.3E-3</v>
      </c>
      <c r="I22" s="20">
        <v>143805</v>
      </c>
      <c r="J22" s="1">
        <v>33</v>
      </c>
      <c r="K22" s="20">
        <v>5327515</v>
      </c>
      <c r="L22" s="1">
        <v>11</v>
      </c>
      <c r="M22" s="21">
        <v>7.6E-3</v>
      </c>
      <c r="N22" s="30">
        <f t="shared" si="0"/>
        <v>698243210</v>
      </c>
      <c r="O22" s="30">
        <f>SUM(L22+J22+G22+D22)</f>
        <v>580</v>
      </c>
      <c r="P22" s="23">
        <f t="shared" si="2"/>
        <v>0.74174314310248779</v>
      </c>
      <c r="Q22" s="27" t="s">
        <v>23</v>
      </c>
    </row>
    <row r="23" spans="1:17" ht="12.75" customHeight="1" x14ac:dyDescent="0.2">
      <c r="A23" s="31">
        <v>20</v>
      </c>
      <c r="B23" s="31" t="s">
        <v>19</v>
      </c>
      <c r="C23" s="33">
        <v>646307340</v>
      </c>
      <c r="D23" s="1">
        <v>505</v>
      </c>
      <c r="E23" s="21">
        <v>0.93269999999999997</v>
      </c>
      <c r="F23" s="20">
        <v>46480443</v>
      </c>
      <c r="G23" s="1">
        <v>51</v>
      </c>
      <c r="H23" s="21">
        <v>6.7100000000000007E-2</v>
      </c>
      <c r="I23" s="20">
        <v>145292</v>
      </c>
      <c r="J23" s="1">
        <v>35</v>
      </c>
      <c r="K23" s="20">
        <v>5310135</v>
      </c>
      <c r="L23" s="1">
        <v>9</v>
      </c>
      <c r="M23" s="21">
        <v>7.6E-3</v>
      </c>
      <c r="N23" s="30">
        <f t="shared" si="0"/>
        <v>698243210</v>
      </c>
      <c r="O23" s="30">
        <f>SUM(L23+J23+G23+D23)</f>
        <v>600</v>
      </c>
      <c r="P23" s="23">
        <f t="shared" si="2"/>
        <v>0.74174314310248779</v>
      </c>
      <c r="Q23" s="27" t="s">
        <v>23</v>
      </c>
    </row>
    <row r="25" spans="1:17" x14ac:dyDescent="0.2">
      <c r="A25" s="24" t="s">
        <v>32</v>
      </c>
    </row>
    <row r="26" spans="1:17" x14ac:dyDescent="0.2">
      <c r="A26" s="24" t="s">
        <v>16</v>
      </c>
    </row>
    <row r="27" spans="1:17" x14ac:dyDescent="0.2">
      <c r="A27" s="18">
        <v>941354452</v>
      </c>
      <c r="B27" s="18"/>
    </row>
    <row r="28" spans="1:17" x14ac:dyDescent="0.2">
      <c r="D28" s="25"/>
      <c r="E28" s="26"/>
      <c r="F28" s="25"/>
      <c r="G28" s="25"/>
      <c r="H28" s="26"/>
      <c r="I28" s="25"/>
    </row>
    <row r="29" spans="1:17" ht="12.75" customHeight="1" x14ac:dyDescent="0.2"/>
    <row r="30" spans="1:17" ht="12.75" customHeight="1" x14ac:dyDescent="0.2"/>
    <row r="31" spans="1:17" ht="12.75" customHeight="1" x14ac:dyDescent="0.2"/>
    <row r="32" spans="1:1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2" orientation="landscape" horizontalDpi="4294967292" r:id="rId1"/>
  <headerFooter alignWithMargins="0">
    <oddHeader xml:space="preserve">&amp;C&amp;"Arial,Bold"DS Smith Plc&amp;"Arial,Regular"
Annual General Meeting held on 17 September 2014
Final proxy vote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David S Smith (Holdings)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Steele</dc:creator>
  <cp:lastModifiedBy>Steele</cp:lastModifiedBy>
  <cp:lastPrinted>2013-07-26T14:37:39Z</cp:lastPrinted>
  <dcterms:created xsi:type="dcterms:W3CDTF">2001-08-14T10:13:56Z</dcterms:created>
  <dcterms:modified xsi:type="dcterms:W3CDTF">2014-09-18T10:06:29Z</dcterms:modified>
</cp:coreProperties>
</file>