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1340" windowHeight="65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14" i="1" l="1"/>
  <c r="N13" i="1"/>
  <c r="N12" i="1"/>
  <c r="N11" i="1"/>
  <c r="N10" i="1"/>
  <c r="N9" i="1"/>
  <c r="N8" i="1"/>
  <c r="N7" i="1"/>
  <c r="N6" i="1"/>
  <c r="N18" i="1"/>
  <c r="N17" i="1"/>
  <c r="N16" i="1"/>
  <c r="N15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 l="1"/>
  <c r="E5" i="1"/>
  <c r="O10" i="1"/>
  <c r="P10" i="1"/>
  <c r="M10" i="1"/>
  <c r="H10" i="1"/>
  <c r="O14" i="1"/>
  <c r="P14" i="1"/>
  <c r="M14" i="1"/>
  <c r="H14" i="1"/>
  <c r="P9" i="1"/>
  <c r="O13" i="1"/>
  <c r="P13" i="1"/>
  <c r="M13" i="1"/>
  <c r="H13" i="1"/>
  <c r="P11" i="1"/>
  <c r="O11" i="1"/>
  <c r="M11" i="1"/>
  <c r="H11" i="1"/>
  <c r="P7" i="1"/>
  <c r="O7" i="1"/>
  <c r="M7" i="1"/>
  <c r="H7" i="1"/>
  <c r="P12" i="1"/>
  <c r="O12" i="1"/>
  <c r="M12" i="1"/>
  <c r="H12" i="1"/>
  <c r="O9" i="1"/>
  <c r="M9" i="1"/>
  <c r="H9" i="1"/>
  <c r="O8" i="1"/>
  <c r="O6" i="1"/>
  <c r="O5" i="1"/>
  <c r="O4" i="1"/>
  <c r="N4" i="1"/>
  <c r="P4" i="1" s="1"/>
  <c r="H15" i="1"/>
  <c r="P18" i="1"/>
  <c r="O18" i="1"/>
  <c r="M18" i="1"/>
  <c r="H18" i="1"/>
  <c r="M17" i="1"/>
  <c r="M16" i="1"/>
  <c r="M15" i="1"/>
  <c r="M8" i="1"/>
  <c r="M6" i="1"/>
  <c r="M5" i="1"/>
  <c r="M4" i="1"/>
  <c r="O17" i="1"/>
  <c r="O16" i="1"/>
  <c r="O15" i="1"/>
  <c r="P17" i="1"/>
  <c r="P16" i="1"/>
  <c r="P15" i="1"/>
  <c r="P8" i="1"/>
  <c r="P6" i="1"/>
  <c r="N5" i="1"/>
  <c r="P5" i="1" s="1"/>
  <c r="H17" i="1"/>
  <c r="H16" i="1"/>
  <c r="H8" i="1"/>
  <c r="H6" i="1"/>
  <c r="H5" i="1"/>
  <c r="H4" i="1"/>
</calcChain>
</file>

<file path=xl/sharedStrings.xml><?xml version="1.0" encoding="utf-8"?>
<sst xmlns="http://schemas.openxmlformats.org/spreadsheetml/2006/main" count="53" uniqueCount="28">
  <si>
    <t>Resolution</t>
  </si>
  <si>
    <t>For</t>
  </si>
  <si>
    <t>Against</t>
  </si>
  <si>
    <t>Discretionary</t>
  </si>
  <si>
    <t>Total</t>
  </si>
  <si>
    <t>Votes</t>
  </si>
  <si>
    <t>Cards</t>
  </si>
  <si>
    <t>%</t>
  </si>
  <si>
    <t>Poll</t>
  </si>
  <si>
    <t>Annual Report</t>
  </si>
  <si>
    <t>Dividend</t>
  </si>
  <si>
    <t>Remuneration Report</t>
  </si>
  <si>
    <t>Authority to allot shares</t>
  </si>
  <si>
    <t>Pre-emption rigts</t>
  </si>
  <si>
    <t>Authority to purchase own shares</t>
  </si>
  <si>
    <t>Votes Withheld *</t>
  </si>
  <si>
    <t>* A vote withheld is not a vote in law and is not counted in the votes for and against a resolution</t>
  </si>
  <si>
    <t>Mr Nicholls</t>
  </si>
  <si>
    <t>Mr Davis</t>
  </si>
  <si>
    <t>GM notice period</t>
  </si>
  <si>
    <t>Re-appoint auditors</t>
  </si>
  <si>
    <t>Auditors' remuneration</t>
  </si>
  <si>
    <t>Mr Roberts</t>
  </si>
  <si>
    <t>Mr Mellier</t>
  </si>
  <si>
    <t>YES</t>
  </si>
  <si>
    <t>Ms O'Donovan</t>
  </si>
  <si>
    <t>Mr Britton</t>
  </si>
  <si>
    <t>Issued share capital at the date of the meeting: 933,418,507 ordinary shares of 10p 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</si>
</sst>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Continuous"/>
    </xf>
    <xf numFmtId="0" fontId="1" fillId="2" borderId="5" xfId="0" applyFont="1" applyFill="1" applyBorder="1" applyAlignment="1">
      <alignment horizontal="centerContinuous"/>
    </xf>
    <xf numFmtId="3" fontId="1" fillId="0" borderId="6" xfId="0" applyNumberFormat="1" applyFont="1" applyBorder="1"/>
    <xf numFmtId="3" fontId="1" fillId="0" borderId="7" xfId="0" applyNumberFormat="1" applyFont="1" applyBorder="1"/>
    <xf numFmtId="0" fontId="0" fillId="2" borderId="8" xfId="0" applyFill="1" applyBorder="1" applyAlignment="1">
      <alignment horizontal="center"/>
    </xf>
    <xf numFmtId="10" fontId="0" fillId="0" borderId="9" xfId="0" applyNumberFormat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Continuous"/>
    </xf>
    <xf numFmtId="0" fontId="1" fillId="2" borderId="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11" xfId="0" applyFill="1" applyBorder="1" applyAlignment="1">
      <alignment horizontal="centerContinuous"/>
    </xf>
    <xf numFmtId="0" fontId="0" fillId="2" borderId="10" xfId="0" applyFill="1" applyBorder="1" applyAlignment="1"/>
    <xf numFmtId="0" fontId="0" fillId="2" borderId="10" xfId="0" applyFill="1" applyBorder="1" applyAlignment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2" borderId="3" xfId="0" applyFill="1" applyBorder="1"/>
    <xf numFmtId="0" fontId="0" fillId="0" borderId="6" xfId="0" applyBorder="1"/>
    <xf numFmtId="0" fontId="0" fillId="0" borderId="6" xfId="0" applyFill="1" applyBorder="1"/>
    <xf numFmtId="0" fontId="1" fillId="2" borderId="5" xfId="0" applyFont="1" applyFill="1" applyBorder="1" applyAlignment="1">
      <alignment horizontal="center"/>
    </xf>
    <xf numFmtId="0" fontId="2" fillId="0" borderId="0" xfId="0" applyNumberFormat="1" applyFont="1" applyProtection="1">
      <protection hidden="1"/>
    </xf>
    <xf numFmtId="0" fontId="0" fillId="2" borderId="4" xfId="0" applyFill="1" applyBorder="1"/>
    <xf numFmtId="3" fontId="0" fillId="0" borderId="1" xfId="0" applyNumberFormat="1" applyBorder="1"/>
    <xf numFmtId="10" fontId="0" fillId="0" borderId="1" xfId="0" applyNumberFormat="1" applyBorder="1"/>
    <xf numFmtId="0" fontId="1" fillId="2" borderId="3" xfId="0" applyFont="1" applyFill="1" applyBorder="1" applyAlignment="1">
      <alignment horizontal="center"/>
    </xf>
    <xf numFmtId="9" fontId="0" fillId="0" borderId="1" xfId="0" applyNumberFormat="1" applyBorder="1"/>
    <xf numFmtId="0" fontId="3" fillId="0" borderId="6" xfId="0" applyFont="1" applyBorder="1"/>
    <xf numFmtId="0" fontId="3" fillId="0" borderId="0" xfId="0" applyFont="1"/>
    <xf numFmtId="0" fontId="0" fillId="0" borderId="0" xfId="0" applyFont="1" applyFill="1" applyBorder="1"/>
    <xf numFmtId="0" fontId="0" fillId="0" borderId="0" xfId="0" applyBorder="1"/>
    <xf numFmtId="10" fontId="0" fillId="0" borderId="0" xfId="0" applyNumberFormat="1" applyBorder="1"/>
    <xf numFmtId="0" fontId="3" fillId="0" borderId="1" xfId="0" applyFont="1" applyBorder="1"/>
    <xf numFmtId="0" fontId="0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40"/>
  <sheetViews>
    <sheetView showGridLines="0" tabSelected="1" view="pageLayout" topLeftCell="B1" zoomScaleNormal="100" workbookViewId="0">
      <selection activeCell="L14" sqref="L14"/>
    </sheetView>
  </sheetViews>
  <sheetFormatPr defaultRowHeight="12.75" x14ac:dyDescent="0.2"/>
  <cols>
    <col min="1" max="1" width="12.7109375" customWidth="1"/>
    <col min="2" max="2" width="30.85546875" bestFit="1" customWidth="1"/>
    <col min="3" max="3" width="13.85546875" customWidth="1"/>
    <col min="5" max="5" width="7.140625" customWidth="1"/>
    <col min="6" max="6" width="13.85546875" customWidth="1"/>
    <col min="7" max="7" width="8.140625" customWidth="1"/>
    <col min="8" max="8" width="9" customWidth="1"/>
    <col min="9" max="9" width="10.140625" customWidth="1"/>
    <col min="10" max="10" width="7.85546875" customWidth="1"/>
    <col min="11" max="11" width="10.85546875" customWidth="1"/>
    <col min="12" max="12" width="7.42578125" customWidth="1"/>
    <col min="13" max="13" width="9" customWidth="1"/>
    <col min="14" max="14" width="12.5703125" customWidth="1"/>
    <col min="16" max="16" width="6.28515625" bestFit="1" customWidth="1"/>
    <col min="17" max="17" width="4.5703125" customWidth="1"/>
  </cols>
  <sheetData>
    <row r="2" spans="1:17" x14ac:dyDescent="0.2">
      <c r="A2" s="15" t="s">
        <v>0</v>
      </c>
      <c r="B2" s="15"/>
      <c r="C2" s="5" t="s">
        <v>1</v>
      </c>
      <c r="D2" s="15"/>
      <c r="E2" s="17"/>
      <c r="F2" s="5" t="s">
        <v>2</v>
      </c>
      <c r="G2" s="15"/>
      <c r="H2" s="16"/>
      <c r="I2" s="15" t="s">
        <v>3</v>
      </c>
      <c r="J2" s="17"/>
      <c r="K2" s="15" t="s">
        <v>15</v>
      </c>
      <c r="L2" s="18"/>
      <c r="M2" s="16"/>
      <c r="N2" s="6" t="s">
        <v>4</v>
      </c>
      <c r="O2" s="12"/>
      <c r="P2" s="11"/>
      <c r="Q2" s="22" t="s">
        <v>8</v>
      </c>
    </row>
    <row r="3" spans="1:17" x14ac:dyDescent="0.2">
      <c r="A3" s="19"/>
      <c r="B3" s="24"/>
      <c r="C3" s="3" t="s">
        <v>5</v>
      </c>
      <c r="D3" s="9" t="s">
        <v>6</v>
      </c>
      <c r="E3" s="9" t="s">
        <v>7</v>
      </c>
      <c r="F3" s="3" t="s">
        <v>5</v>
      </c>
      <c r="G3" s="9" t="s">
        <v>6</v>
      </c>
      <c r="H3" s="4" t="s">
        <v>7</v>
      </c>
      <c r="I3" s="3" t="s">
        <v>5</v>
      </c>
      <c r="J3" s="4" t="s">
        <v>6</v>
      </c>
      <c r="K3" s="3" t="s">
        <v>5</v>
      </c>
      <c r="L3" s="9" t="s">
        <v>6</v>
      </c>
      <c r="M3" s="4" t="s">
        <v>7</v>
      </c>
      <c r="N3" s="27" t="s">
        <v>5</v>
      </c>
      <c r="O3" s="13" t="s">
        <v>6</v>
      </c>
      <c r="P3" s="14" t="s">
        <v>7</v>
      </c>
      <c r="Q3" s="2"/>
    </row>
    <row r="4" spans="1:17" ht="12.75" customHeight="1" x14ac:dyDescent="0.2">
      <c r="A4" s="20">
        <v>1</v>
      </c>
      <c r="B4" s="20" t="s">
        <v>9</v>
      </c>
      <c r="C4" s="25">
        <v>646357149</v>
      </c>
      <c r="D4" s="1">
        <v>482</v>
      </c>
      <c r="E4" s="26">
        <f t="shared" ref="E4:E18" si="0">SUM(C4)/A$22</f>
        <v>0.69246232440514488</v>
      </c>
      <c r="F4" s="25">
        <v>6257</v>
      </c>
      <c r="G4" s="1">
        <v>2</v>
      </c>
      <c r="H4" s="26">
        <f t="shared" ref="H4:H18" si="1">SUM(F4)/A$22</f>
        <v>6.7033168434917264E-6</v>
      </c>
      <c r="I4" s="25">
        <v>148161</v>
      </c>
      <c r="J4" s="1">
        <v>29</v>
      </c>
      <c r="K4" s="25">
        <v>7988592</v>
      </c>
      <c r="L4" s="1">
        <v>9</v>
      </c>
      <c r="M4" s="10">
        <f t="shared" ref="M4:M18" si="2">SUM(K4)/A$22</f>
        <v>8.558424693844215E-3</v>
      </c>
      <c r="N4" s="7">
        <f t="shared" ref="N4:N18" si="3">SUM(K4+I4+F4+C4)</f>
        <v>654500159</v>
      </c>
      <c r="O4" s="8">
        <f t="shared" ref="O4:O11" si="4">SUM(L4+J4+D4+G4)</f>
        <v>522</v>
      </c>
      <c r="P4" s="28">
        <f t="shared" ref="P4:P18" si="5">SUM(N4)/A$22</f>
        <v>0.70118618185915182</v>
      </c>
      <c r="Q4" s="34" t="s">
        <v>24</v>
      </c>
    </row>
    <row r="5" spans="1:17" ht="12.75" customHeight="1" x14ac:dyDescent="0.2">
      <c r="A5" s="20">
        <v>2</v>
      </c>
      <c r="B5" s="20" t="s">
        <v>10</v>
      </c>
      <c r="C5" s="25">
        <v>654287890</v>
      </c>
      <c r="D5" s="1">
        <v>485</v>
      </c>
      <c r="E5" s="26">
        <f t="shared" si="0"/>
        <v>0.70095877154062036</v>
      </c>
      <c r="F5" s="25">
        <v>0</v>
      </c>
      <c r="G5" s="1">
        <v>0</v>
      </c>
      <c r="H5" s="26">
        <f t="shared" si="1"/>
        <v>0</v>
      </c>
      <c r="I5" s="25">
        <v>155461</v>
      </c>
      <c r="J5" s="1">
        <v>30</v>
      </c>
      <c r="K5" s="25">
        <v>56808</v>
      </c>
      <c r="L5" s="1">
        <v>2</v>
      </c>
      <c r="M5" s="10">
        <f t="shared" si="2"/>
        <v>6.0860160339632091E-5</v>
      </c>
      <c r="N5" s="7">
        <f t="shared" si="3"/>
        <v>654500159</v>
      </c>
      <c r="O5" s="8">
        <f t="shared" si="4"/>
        <v>517</v>
      </c>
      <c r="P5" s="28">
        <f t="shared" si="5"/>
        <v>0.70118618185915182</v>
      </c>
      <c r="Q5" s="34" t="s">
        <v>24</v>
      </c>
    </row>
    <row r="6" spans="1:17" ht="12.75" customHeight="1" x14ac:dyDescent="0.2">
      <c r="A6" s="20">
        <v>3</v>
      </c>
      <c r="B6" s="20" t="s">
        <v>11</v>
      </c>
      <c r="C6" s="25">
        <v>481487972</v>
      </c>
      <c r="D6" s="1">
        <v>359</v>
      </c>
      <c r="E6" s="26">
        <f t="shared" si="0"/>
        <v>0.51583289637945862</v>
      </c>
      <c r="F6" s="25">
        <v>79701365</v>
      </c>
      <c r="G6" s="1">
        <v>99</v>
      </c>
      <c r="H6" s="26">
        <f t="shared" si="1"/>
        <v>8.5386527481825472E-2</v>
      </c>
      <c r="I6" s="25">
        <v>154909</v>
      </c>
      <c r="J6" s="1">
        <v>29</v>
      </c>
      <c r="K6" s="25">
        <v>93155913</v>
      </c>
      <c r="L6" s="1">
        <v>67</v>
      </c>
      <c r="M6" s="10">
        <f t="shared" si="2"/>
        <v>9.9800799214279992E-2</v>
      </c>
      <c r="N6" s="7">
        <f t="shared" si="3"/>
        <v>654500159</v>
      </c>
      <c r="O6" s="8">
        <f t="shared" si="4"/>
        <v>554</v>
      </c>
      <c r="P6" s="28">
        <f t="shared" si="5"/>
        <v>0.70118618185915182</v>
      </c>
      <c r="Q6" s="34" t="s">
        <v>24</v>
      </c>
    </row>
    <row r="7" spans="1:17" ht="12.75" customHeight="1" x14ac:dyDescent="0.2">
      <c r="A7" s="20">
        <v>4</v>
      </c>
      <c r="B7" s="31" t="s">
        <v>25</v>
      </c>
      <c r="C7" s="25">
        <v>651802294</v>
      </c>
      <c r="D7" s="1">
        <v>463</v>
      </c>
      <c r="E7" s="26">
        <f t="shared" si="0"/>
        <v>0.69829587597838361</v>
      </c>
      <c r="F7" s="25">
        <v>2497877</v>
      </c>
      <c r="G7" s="1">
        <v>15</v>
      </c>
      <c r="H7" s="26">
        <f t="shared" si="1"/>
        <v>2.6760525758463454E-3</v>
      </c>
      <c r="I7" s="25">
        <v>172276</v>
      </c>
      <c r="J7" s="1">
        <v>35</v>
      </c>
      <c r="K7" s="25">
        <v>27712</v>
      </c>
      <c r="L7" s="1">
        <v>8</v>
      </c>
      <c r="M7" s="10">
        <f t="shared" si="2"/>
        <v>2.9688719253131329E-5</v>
      </c>
      <c r="N7" s="7">
        <f t="shared" si="3"/>
        <v>654500159</v>
      </c>
      <c r="O7" s="8">
        <f>SUM(L7+J7+D7+G7)</f>
        <v>521</v>
      </c>
      <c r="P7" s="28">
        <f t="shared" si="5"/>
        <v>0.70118618185915182</v>
      </c>
      <c r="Q7" s="34" t="s">
        <v>24</v>
      </c>
    </row>
    <row r="8" spans="1:17" ht="12.75" customHeight="1" x14ac:dyDescent="0.2">
      <c r="A8" s="1">
        <v>5</v>
      </c>
      <c r="B8" s="35" t="s">
        <v>26</v>
      </c>
      <c r="C8" s="25">
        <v>651817700</v>
      </c>
      <c r="D8" s="1">
        <v>468</v>
      </c>
      <c r="E8" s="26">
        <f t="shared" si="0"/>
        <v>0.69831238090075709</v>
      </c>
      <c r="F8" s="25">
        <v>2490450</v>
      </c>
      <c r="G8" s="1">
        <v>12</v>
      </c>
      <c r="H8" s="26">
        <f t="shared" si="1"/>
        <v>2.6680958019616383E-3</v>
      </c>
      <c r="I8" s="25">
        <v>168648</v>
      </c>
      <c r="J8" s="1">
        <v>34</v>
      </c>
      <c r="K8" s="25">
        <v>23361</v>
      </c>
      <c r="L8" s="1">
        <v>7</v>
      </c>
      <c r="M8" s="10">
        <f t="shared" si="2"/>
        <v>2.5027358922935948E-5</v>
      </c>
      <c r="N8" s="7">
        <f t="shared" si="3"/>
        <v>654500159</v>
      </c>
      <c r="O8" s="8">
        <f t="shared" si="4"/>
        <v>521</v>
      </c>
      <c r="P8" s="28">
        <f t="shared" si="5"/>
        <v>0.70118618185915182</v>
      </c>
      <c r="Q8" s="34" t="s">
        <v>24</v>
      </c>
    </row>
    <row r="9" spans="1:17" ht="12.75" customHeight="1" x14ac:dyDescent="0.2">
      <c r="A9" s="20">
        <v>6</v>
      </c>
      <c r="B9" s="20" t="s">
        <v>18</v>
      </c>
      <c r="C9" s="25">
        <v>635093522</v>
      </c>
      <c r="D9" s="1">
        <v>457</v>
      </c>
      <c r="E9" s="26">
        <f t="shared" si="0"/>
        <v>0.68039525383012356</v>
      </c>
      <c r="F9" s="25">
        <v>18698360</v>
      </c>
      <c r="G9" s="1">
        <v>25</v>
      </c>
      <c r="H9" s="26">
        <f t="shared" si="1"/>
        <v>2.0032129060839374E-2</v>
      </c>
      <c r="I9" s="25">
        <v>172276</v>
      </c>
      <c r="J9" s="1">
        <v>35</v>
      </c>
      <c r="K9" s="25">
        <v>536001</v>
      </c>
      <c r="L9" s="1">
        <v>9</v>
      </c>
      <c r="M9" s="10">
        <f t="shared" si="2"/>
        <v>5.7423438252012285E-4</v>
      </c>
      <c r="N9" s="7">
        <f t="shared" si="3"/>
        <v>654500159</v>
      </c>
      <c r="O9" s="8">
        <f t="shared" si="4"/>
        <v>526</v>
      </c>
      <c r="P9" s="28">
        <f t="shared" si="5"/>
        <v>0.70118618185915182</v>
      </c>
      <c r="Q9" s="34" t="s">
        <v>24</v>
      </c>
    </row>
    <row r="10" spans="1:17" ht="12.75" customHeight="1" x14ac:dyDescent="0.2">
      <c r="A10" s="20">
        <v>7</v>
      </c>
      <c r="B10" s="31" t="s">
        <v>22</v>
      </c>
      <c r="C10" s="25">
        <v>642195146</v>
      </c>
      <c r="D10" s="1">
        <v>462</v>
      </c>
      <c r="E10" s="26">
        <f t="shared" si="0"/>
        <v>0.6880034423829996</v>
      </c>
      <c r="F10" s="25">
        <v>12100985</v>
      </c>
      <c r="G10" s="1">
        <v>21</v>
      </c>
      <c r="H10" s="26">
        <f t="shared" si="1"/>
        <v>1.2964157994780363E-2</v>
      </c>
      <c r="I10" s="25">
        <v>175952</v>
      </c>
      <c r="J10" s="1">
        <v>36</v>
      </c>
      <c r="K10" s="25">
        <v>28076</v>
      </c>
      <c r="L10" s="1">
        <v>8</v>
      </c>
      <c r="M10" s="10">
        <f t="shared" si="2"/>
        <v>3.0078683665953926E-5</v>
      </c>
      <c r="N10" s="7">
        <f t="shared" si="3"/>
        <v>654500159</v>
      </c>
      <c r="O10" s="8">
        <f>SUM(L10+J10+D10+G10)</f>
        <v>527</v>
      </c>
      <c r="P10" s="28">
        <f t="shared" si="5"/>
        <v>0.70118618185915182</v>
      </c>
      <c r="Q10" s="34" t="s">
        <v>24</v>
      </c>
    </row>
    <row r="11" spans="1:17" ht="12.75" customHeight="1" x14ac:dyDescent="0.2">
      <c r="A11" s="20">
        <v>8</v>
      </c>
      <c r="B11" s="29" t="s">
        <v>23</v>
      </c>
      <c r="C11" s="25">
        <v>644036022</v>
      </c>
      <c r="D11" s="1">
        <v>465</v>
      </c>
      <c r="E11" s="26">
        <f t="shared" si="0"/>
        <v>0.68997562954898639</v>
      </c>
      <c r="F11" s="25">
        <v>10224105</v>
      </c>
      <c r="G11" s="1">
        <v>15</v>
      </c>
      <c r="H11" s="26">
        <f t="shared" si="1"/>
        <v>1.0953398634509826E-2</v>
      </c>
      <c r="I11" s="25">
        <v>217146</v>
      </c>
      <c r="J11" s="1">
        <v>35</v>
      </c>
      <c r="K11" s="25">
        <v>22886</v>
      </c>
      <c r="L11" s="1">
        <v>7</v>
      </c>
      <c r="M11" s="10">
        <f t="shared" si="2"/>
        <v>2.4518476790818549E-5</v>
      </c>
      <c r="N11" s="7">
        <f t="shared" si="3"/>
        <v>654500159</v>
      </c>
      <c r="O11" s="8">
        <f t="shared" si="4"/>
        <v>522</v>
      </c>
      <c r="P11" s="28">
        <f t="shared" si="5"/>
        <v>0.70118618185915182</v>
      </c>
      <c r="Q11" s="34" t="s">
        <v>24</v>
      </c>
    </row>
    <row r="12" spans="1:17" ht="12.75" customHeight="1" x14ac:dyDescent="0.2">
      <c r="A12" s="20">
        <v>9</v>
      </c>
      <c r="B12" s="20" t="s">
        <v>17</v>
      </c>
      <c r="C12" s="25">
        <v>639523298</v>
      </c>
      <c r="D12" s="1">
        <v>456</v>
      </c>
      <c r="E12" s="26">
        <f t="shared" si="0"/>
        <v>0.68514100931577093</v>
      </c>
      <c r="F12" s="25">
        <v>10524857</v>
      </c>
      <c r="G12" s="1">
        <v>15</v>
      </c>
      <c r="H12" s="26">
        <f t="shared" si="1"/>
        <v>1.1275603516612083E-2</v>
      </c>
      <c r="I12" s="25">
        <v>247523</v>
      </c>
      <c r="J12" s="1">
        <v>40</v>
      </c>
      <c r="K12" s="25">
        <v>4204481</v>
      </c>
      <c r="L12" s="1">
        <v>14</v>
      </c>
      <c r="M12" s="10">
        <f t="shared" si="2"/>
        <v>4.5043900120570459E-3</v>
      </c>
      <c r="N12" s="7">
        <f t="shared" si="3"/>
        <v>654500159</v>
      </c>
      <c r="O12" s="8">
        <f>SUM(L12+J12+D12+G12)</f>
        <v>525</v>
      </c>
      <c r="P12" s="28">
        <f t="shared" si="5"/>
        <v>0.70118618185915182</v>
      </c>
      <c r="Q12" s="34" t="s">
        <v>24</v>
      </c>
    </row>
    <row r="13" spans="1:17" ht="12.75" customHeight="1" x14ac:dyDescent="0.2">
      <c r="A13" s="20">
        <v>10</v>
      </c>
      <c r="B13" s="29" t="s">
        <v>20</v>
      </c>
      <c r="C13" s="25">
        <v>633388215</v>
      </c>
      <c r="D13" s="1">
        <v>452</v>
      </c>
      <c r="E13" s="26">
        <f t="shared" si="0"/>
        <v>0.67856830590996631</v>
      </c>
      <c r="F13" s="25">
        <v>18730045</v>
      </c>
      <c r="G13" s="1">
        <v>31</v>
      </c>
      <c r="H13" s="26">
        <f t="shared" si="1"/>
        <v>2.0066074177378615E-2</v>
      </c>
      <c r="I13" s="25">
        <v>183088</v>
      </c>
      <c r="J13" s="1">
        <v>36</v>
      </c>
      <c r="K13" s="25">
        <v>2198811</v>
      </c>
      <c r="L13" s="1">
        <v>8</v>
      </c>
      <c r="M13" s="10">
        <f t="shared" si="2"/>
        <v>2.3556539574804036E-3</v>
      </c>
      <c r="N13" s="7">
        <f t="shared" si="3"/>
        <v>654500159</v>
      </c>
      <c r="O13" s="8">
        <f>SUM(L13+J13+D13+G13)</f>
        <v>527</v>
      </c>
      <c r="P13" s="28">
        <f t="shared" si="5"/>
        <v>0.70118618185915182</v>
      </c>
      <c r="Q13" s="34" t="s">
        <v>24</v>
      </c>
    </row>
    <row r="14" spans="1:17" ht="12.75" customHeight="1" x14ac:dyDescent="0.2">
      <c r="A14" s="20">
        <v>11</v>
      </c>
      <c r="B14" s="29" t="s">
        <v>21</v>
      </c>
      <c r="C14" s="25">
        <v>617113444</v>
      </c>
      <c r="D14" s="1">
        <v>460</v>
      </c>
      <c r="E14" s="26">
        <f t="shared" si="0"/>
        <v>0.66113264240217173</v>
      </c>
      <c r="F14" s="25">
        <v>2674759</v>
      </c>
      <c r="G14" s="1">
        <v>20</v>
      </c>
      <c r="H14" s="26">
        <f t="shared" si="1"/>
        <v>2.8655517112004293E-3</v>
      </c>
      <c r="I14" s="25">
        <v>182194</v>
      </c>
      <c r="J14" s="1">
        <v>35</v>
      </c>
      <c r="K14" s="25">
        <v>34529762</v>
      </c>
      <c r="L14" s="1">
        <v>13</v>
      </c>
      <c r="M14" s="10">
        <f t="shared" si="2"/>
        <v>3.6992797701192355E-2</v>
      </c>
      <c r="N14" s="7">
        <f t="shared" si="3"/>
        <v>654500159</v>
      </c>
      <c r="O14" s="8">
        <f>SUM(L14+J14+D14+G14)</f>
        <v>528</v>
      </c>
      <c r="P14" s="28">
        <f t="shared" si="5"/>
        <v>0.70118618185915182</v>
      </c>
      <c r="Q14" s="34" t="s">
        <v>24</v>
      </c>
    </row>
    <row r="15" spans="1:17" ht="12.75" customHeight="1" x14ac:dyDescent="0.2">
      <c r="A15" s="20">
        <v>12</v>
      </c>
      <c r="B15" s="21" t="s">
        <v>12</v>
      </c>
      <c r="C15" s="25">
        <v>637218178</v>
      </c>
      <c r="D15" s="1">
        <v>444</v>
      </c>
      <c r="E15" s="26">
        <f t="shared" si="0"/>
        <v>0.68267146325179939</v>
      </c>
      <c r="F15" s="25">
        <v>13288612</v>
      </c>
      <c r="G15" s="1">
        <v>46</v>
      </c>
      <c r="H15" s="26">
        <f t="shared" si="1"/>
        <v>1.4236499384086028E-2</v>
      </c>
      <c r="I15" s="25">
        <v>165514</v>
      </c>
      <c r="J15" s="1">
        <v>30</v>
      </c>
      <c r="K15" s="25">
        <v>3827855</v>
      </c>
      <c r="L15" s="1">
        <v>9</v>
      </c>
      <c r="M15" s="10">
        <f t="shared" si="2"/>
        <v>4.1008989764973669E-3</v>
      </c>
      <c r="N15" s="7">
        <f t="shared" si="3"/>
        <v>654500159</v>
      </c>
      <c r="O15" s="8">
        <f>SUM(L15+J15+G15+D15)</f>
        <v>529</v>
      </c>
      <c r="P15" s="28">
        <f t="shared" si="5"/>
        <v>0.70118618185915182</v>
      </c>
      <c r="Q15" s="34" t="s">
        <v>24</v>
      </c>
    </row>
    <row r="16" spans="1:17" ht="12.75" customHeight="1" x14ac:dyDescent="0.2">
      <c r="A16" s="21">
        <v>13</v>
      </c>
      <c r="B16" s="21" t="s">
        <v>13</v>
      </c>
      <c r="C16" s="25">
        <v>643769456</v>
      </c>
      <c r="D16" s="1">
        <v>433</v>
      </c>
      <c r="E16" s="26">
        <f t="shared" si="0"/>
        <v>0.68969004918176535</v>
      </c>
      <c r="F16" s="25">
        <v>576055</v>
      </c>
      <c r="G16" s="1">
        <v>45</v>
      </c>
      <c r="H16" s="26">
        <f t="shared" si="1"/>
        <v>6.1714546656187099E-4</v>
      </c>
      <c r="I16" s="25">
        <v>169142</v>
      </c>
      <c r="J16" s="1">
        <v>31</v>
      </c>
      <c r="K16" s="25">
        <v>9985506</v>
      </c>
      <c r="L16" s="1">
        <v>13</v>
      </c>
      <c r="M16" s="10">
        <f t="shared" si="2"/>
        <v>1.0697780175897027E-2</v>
      </c>
      <c r="N16" s="7">
        <f t="shared" si="3"/>
        <v>654500159</v>
      </c>
      <c r="O16" s="8">
        <f>SUM(L16+J16+G16+D16)</f>
        <v>522</v>
      </c>
      <c r="P16" s="28">
        <f t="shared" si="5"/>
        <v>0.70118618185915182</v>
      </c>
      <c r="Q16" s="34" t="s">
        <v>24</v>
      </c>
    </row>
    <row r="17" spans="1:17" ht="12.75" customHeight="1" x14ac:dyDescent="0.2">
      <c r="A17" s="21">
        <v>14</v>
      </c>
      <c r="B17" s="21" t="s">
        <v>14</v>
      </c>
      <c r="C17" s="25">
        <v>645211585</v>
      </c>
      <c r="D17" s="1">
        <v>448</v>
      </c>
      <c r="E17" s="26">
        <f t="shared" si="0"/>
        <v>0.69123504640346711</v>
      </c>
      <c r="F17" s="25">
        <v>920803</v>
      </c>
      <c r="G17" s="1">
        <v>34</v>
      </c>
      <c r="H17" s="26">
        <f t="shared" si="1"/>
        <v>9.864846187370485E-4</v>
      </c>
      <c r="I17" s="25">
        <v>170342</v>
      </c>
      <c r="J17" s="1">
        <v>32</v>
      </c>
      <c r="K17" s="25">
        <v>8197429</v>
      </c>
      <c r="L17" s="1">
        <v>12</v>
      </c>
      <c r="M17" s="10">
        <f t="shared" si="2"/>
        <v>8.7821582050547457E-3</v>
      </c>
      <c r="N17" s="7">
        <f t="shared" si="3"/>
        <v>654500159</v>
      </c>
      <c r="O17" s="8">
        <f>SUM(L17+J17+G17+D17)</f>
        <v>526</v>
      </c>
      <c r="P17" s="28">
        <f t="shared" si="5"/>
        <v>0.70118618185915182</v>
      </c>
      <c r="Q17" s="34" t="s">
        <v>24</v>
      </c>
    </row>
    <row r="18" spans="1:17" ht="12.75" customHeight="1" x14ac:dyDescent="0.2">
      <c r="A18" s="21">
        <v>15</v>
      </c>
      <c r="B18" s="21" t="s">
        <v>19</v>
      </c>
      <c r="C18" s="25">
        <v>597639489</v>
      </c>
      <c r="D18" s="1">
        <v>455</v>
      </c>
      <c r="E18" s="26">
        <f t="shared" si="0"/>
        <v>0.64026959452604892</v>
      </c>
      <c r="F18" s="25">
        <v>56677492</v>
      </c>
      <c r="G18" s="1">
        <v>43</v>
      </c>
      <c r="H18" s="26">
        <f t="shared" si="1"/>
        <v>6.0720343099003926E-2</v>
      </c>
      <c r="I18" s="25">
        <v>178032</v>
      </c>
      <c r="J18" s="1">
        <v>33</v>
      </c>
      <c r="K18" s="25">
        <v>5146</v>
      </c>
      <c r="L18" s="1">
        <v>4</v>
      </c>
      <c r="M18" s="10">
        <f t="shared" si="2"/>
        <v>5.5130683197392401E-6</v>
      </c>
      <c r="N18" s="7">
        <f t="shared" si="3"/>
        <v>654500159</v>
      </c>
      <c r="O18" s="8">
        <f>SUM(L18+J18+G18+D18)</f>
        <v>535</v>
      </c>
      <c r="P18" s="28">
        <f t="shared" si="5"/>
        <v>0.70118618185915182</v>
      </c>
      <c r="Q18" s="34" t="s">
        <v>24</v>
      </c>
    </row>
    <row r="20" spans="1:17" x14ac:dyDescent="0.2">
      <c r="A20" s="30" t="s">
        <v>27</v>
      </c>
    </row>
    <row r="21" spans="1:17" x14ac:dyDescent="0.2">
      <c r="A21" s="30" t="s">
        <v>16</v>
      </c>
    </row>
    <row r="22" spans="1:17" x14ac:dyDescent="0.2">
      <c r="A22" s="23">
        <v>933418507</v>
      </c>
      <c r="B22" s="23"/>
    </row>
    <row r="23" spans="1:17" x14ac:dyDescent="0.2">
      <c r="D23" s="32"/>
      <c r="E23" s="33"/>
      <c r="F23" s="32"/>
      <c r="G23" s="32"/>
      <c r="H23" s="33"/>
      <c r="I23" s="32"/>
    </row>
    <row r="24" spans="1:17" ht="12.75" customHeight="1" x14ac:dyDescent="0.2"/>
    <row r="25" spans="1:17" ht="12.75" customHeight="1" x14ac:dyDescent="0.2"/>
    <row r="26" spans="1:17" ht="12.75" customHeight="1" x14ac:dyDescent="0.2"/>
    <row r="27" spans="1:17" ht="12.75" customHeight="1" x14ac:dyDescent="0.2"/>
    <row r="28" spans="1:17" ht="12.75" customHeight="1" x14ac:dyDescent="0.2"/>
    <row r="29" spans="1:17" ht="12.75" customHeight="1" x14ac:dyDescent="0.2"/>
    <row r="30" spans="1:17" ht="12.75" customHeight="1" x14ac:dyDescent="0.2"/>
    <row r="31" spans="1:17" ht="12.75" customHeight="1" x14ac:dyDescent="0.2"/>
    <row r="32" spans="1:17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2" orientation="landscape" horizontalDpi="4294967292" r:id="rId1"/>
  <headerFooter alignWithMargins="0">
    <oddHeader xml:space="preserve">&amp;C&amp;"Arial,Bold"DS Smith Plc&amp;"Arial,Regular"
Annual General Meeting held on 3 September 2013
Final proxy vote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David S Smith (Holdings)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Steele</dc:creator>
  <cp:lastModifiedBy>Steele</cp:lastModifiedBy>
  <cp:lastPrinted>2013-07-26T14:37:39Z</cp:lastPrinted>
  <dcterms:created xsi:type="dcterms:W3CDTF">2001-08-14T10:13:56Z</dcterms:created>
  <dcterms:modified xsi:type="dcterms:W3CDTF">2013-09-02T09:08:26Z</dcterms:modified>
</cp:coreProperties>
</file>